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backupFile="1"/>
  <bookViews>
    <workbookView windowWidth="19200" windowHeight="7520"/>
  </bookViews>
  <sheets>
    <sheet name="总成绩" sheetId="7" r:id="rId1"/>
  </sheets>
  <definedNames>
    <definedName name="_07">#REF!</definedName>
    <definedName name="_07" localSheetId="0">总成绩!$B$2:$M$76</definedName>
    <definedName name="_xlnm._FilterDatabase" localSheetId="0" hidden="1">总成绩!$A$2:$M$2</definedName>
    <definedName name="_xlnm.Print_Area" localSheetId="0">总成绩!$A$1:$M$78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<sst xmlns="http://schemas.openxmlformats.org/spreadsheetml/2006/main" count="394" uniqueCount="202">
  <si>
    <t>2026年金华市婺城区各级机关单位考试录用公务员总成绩</t>
  </si>
  <si>
    <t>序号</t>
  </si>
  <si>
    <t>准考证号</t>
  </si>
  <si>
    <t>姓名</t>
  </si>
  <si>
    <t>性别</t>
  </si>
  <si>
    <t>招考单位名</t>
  </si>
  <si>
    <t>报考职位</t>
  </si>
  <si>
    <t>笔试成绩</t>
  </si>
  <si>
    <t>笔试成绩折算</t>
  </si>
  <si>
    <t>面试成绩</t>
  </si>
  <si>
    <t>面试成绩折算</t>
  </si>
  <si>
    <t>总成绩</t>
  </si>
  <si>
    <t>排名</t>
  </si>
  <si>
    <t>备注</t>
  </si>
  <si>
    <t>107010901205</t>
  </si>
  <si>
    <r>
      <rPr>
        <sz val="10"/>
        <color indexed="8"/>
        <rFont val="仿宋_GB2312"/>
        <charset val="134"/>
      </rPr>
      <t>董洲啸</t>
    </r>
  </si>
  <si>
    <r>
      <rPr>
        <sz val="10"/>
        <color indexed="8"/>
        <rFont val="仿宋_GB2312"/>
        <charset val="134"/>
      </rPr>
      <t>男</t>
    </r>
  </si>
  <si>
    <r>
      <rPr>
        <sz val="10"/>
        <color indexed="8"/>
        <rFont val="仿宋_GB2312"/>
        <charset val="134"/>
      </rPr>
      <t>金华市婺城区人民法院</t>
    </r>
  </si>
  <si>
    <r>
      <rPr>
        <sz val="10"/>
        <color indexed="8"/>
        <rFont val="仿宋_GB2312"/>
        <charset val="134"/>
      </rPr>
      <t>法官助理</t>
    </r>
    <r>
      <rPr>
        <sz val="10"/>
        <color theme="1"/>
        <rFont val="Times New Roman"/>
        <charset val="0"/>
      </rPr>
      <t>1</t>
    </r>
    <r>
      <rPr>
        <sz val="10"/>
        <color indexed="8"/>
        <rFont val="仿宋_GB2312"/>
        <charset val="134"/>
      </rPr>
      <t>（五级法官助理）</t>
    </r>
  </si>
  <si>
    <t>107010902002</t>
  </si>
  <si>
    <r>
      <rPr>
        <sz val="10"/>
        <color indexed="8"/>
        <rFont val="仿宋_GB2312"/>
        <charset val="134"/>
      </rPr>
      <t>徐泽</t>
    </r>
  </si>
  <si>
    <t>107010900123</t>
  </si>
  <si>
    <r>
      <rPr>
        <sz val="10"/>
        <color indexed="8"/>
        <rFont val="仿宋_GB2312"/>
        <charset val="134"/>
      </rPr>
      <t>周家隆</t>
    </r>
  </si>
  <si>
    <t>107010901030</t>
  </si>
  <si>
    <r>
      <rPr>
        <sz val="10"/>
        <color indexed="8"/>
        <rFont val="仿宋_GB2312"/>
        <charset val="134"/>
      </rPr>
      <t>周志康</t>
    </r>
  </si>
  <si>
    <t>107010902006</t>
  </si>
  <si>
    <r>
      <rPr>
        <sz val="10"/>
        <color indexed="8"/>
        <rFont val="仿宋_GB2312"/>
        <charset val="134"/>
      </rPr>
      <t>李鼎铭</t>
    </r>
  </si>
  <si>
    <t>107010901109</t>
  </si>
  <si>
    <r>
      <rPr>
        <sz val="10"/>
        <color indexed="8"/>
        <rFont val="仿宋_GB2312"/>
        <charset val="134"/>
      </rPr>
      <t>叶智勇</t>
    </r>
  </si>
  <si>
    <t>107010901129</t>
  </si>
  <si>
    <t>徐菲</t>
  </si>
  <si>
    <t>女</t>
  </si>
  <si>
    <t>金华市婺城区人民法院</t>
  </si>
  <si>
    <r>
      <rPr>
        <sz val="10"/>
        <rFont val="仿宋_GB2312"/>
        <charset val="134"/>
      </rPr>
      <t>法官助理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（五级法官助理）</t>
    </r>
  </si>
  <si>
    <t>107010901712</t>
  </si>
  <si>
    <r>
      <rPr>
        <sz val="10"/>
        <color indexed="8"/>
        <rFont val="仿宋_GB2312"/>
        <charset val="134"/>
      </rPr>
      <t>邢婧雯</t>
    </r>
  </si>
  <si>
    <r>
      <rPr>
        <sz val="10"/>
        <color indexed="8"/>
        <rFont val="仿宋_GB2312"/>
        <charset val="134"/>
      </rPr>
      <t>女</t>
    </r>
  </si>
  <si>
    <r>
      <rPr>
        <sz val="10"/>
        <color indexed="8"/>
        <rFont val="仿宋_GB2312"/>
        <charset val="134"/>
      </rPr>
      <t>法官助理</t>
    </r>
    <r>
      <rPr>
        <sz val="10"/>
        <color theme="1"/>
        <rFont val="Times New Roman"/>
        <charset val="0"/>
      </rPr>
      <t>2</t>
    </r>
    <r>
      <rPr>
        <sz val="10"/>
        <color indexed="8"/>
        <rFont val="仿宋_GB2312"/>
        <charset val="134"/>
      </rPr>
      <t>（五级法官助理）</t>
    </r>
  </si>
  <si>
    <t>107010900418</t>
  </si>
  <si>
    <r>
      <rPr>
        <sz val="10"/>
        <color indexed="8"/>
        <rFont val="仿宋_GB2312"/>
        <charset val="134"/>
      </rPr>
      <t>孙迪</t>
    </r>
  </si>
  <si>
    <t>107010900111</t>
  </si>
  <si>
    <r>
      <rPr>
        <sz val="10"/>
        <color indexed="8"/>
        <rFont val="仿宋_GB2312"/>
        <charset val="134"/>
      </rPr>
      <t>吴晨婕</t>
    </r>
  </si>
  <si>
    <t>107010901626</t>
  </si>
  <si>
    <r>
      <rPr>
        <sz val="10"/>
        <color indexed="8"/>
        <rFont val="仿宋_GB2312"/>
        <charset val="134"/>
      </rPr>
      <t>陈依依</t>
    </r>
  </si>
  <si>
    <t>107010900920</t>
  </si>
  <si>
    <r>
      <rPr>
        <sz val="10"/>
        <color indexed="8"/>
        <rFont val="仿宋_GB2312"/>
        <charset val="134"/>
      </rPr>
      <t>叶梓怡</t>
    </r>
  </si>
  <si>
    <t>107010901819</t>
  </si>
  <si>
    <r>
      <rPr>
        <sz val="10"/>
        <color indexed="8"/>
        <rFont val="仿宋_GB2312"/>
        <charset val="134"/>
      </rPr>
      <t>纪中池</t>
    </r>
  </si>
  <si>
    <r>
      <rPr>
        <sz val="10"/>
        <color indexed="8"/>
        <rFont val="仿宋_GB2312"/>
        <charset val="134"/>
      </rPr>
      <t>金华市婺城区人民检察院</t>
    </r>
  </si>
  <si>
    <r>
      <rPr>
        <sz val="10"/>
        <color indexed="8"/>
        <rFont val="仿宋_GB2312"/>
        <charset val="134"/>
      </rPr>
      <t>检察官助理</t>
    </r>
    <r>
      <rPr>
        <sz val="10"/>
        <color theme="1"/>
        <rFont val="Times New Roman"/>
        <charset val="0"/>
      </rPr>
      <t>1</t>
    </r>
    <r>
      <rPr>
        <sz val="10"/>
        <color indexed="8"/>
        <rFont val="仿宋_GB2312"/>
        <charset val="134"/>
      </rPr>
      <t>（五级检察官助理）</t>
    </r>
  </si>
  <si>
    <t>107010900928</t>
  </si>
  <si>
    <r>
      <rPr>
        <sz val="10"/>
        <rFont val="仿宋_GB2312"/>
        <charset val="134"/>
      </rPr>
      <t>刘海龙</t>
    </r>
  </si>
  <si>
    <t>107010902001</t>
  </si>
  <si>
    <r>
      <rPr>
        <sz val="10"/>
        <color indexed="8"/>
        <rFont val="仿宋_GB2312"/>
        <charset val="134"/>
      </rPr>
      <t>曾俊华</t>
    </r>
  </si>
  <si>
    <t>107010900219</t>
  </si>
  <si>
    <r>
      <rPr>
        <sz val="10"/>
        <color indexed="8"/>
        <rFont val="仿宋_GB2312"/>
        <charset val="134"/>
      </rPr>
      <t>胡梦雅</t>
    </r>
  </si>
  <si>
    <r>
      <rPr>
        <sz val="10"/>
        <color indexed="8"/>
        <rFont val="仿宋_GB2312"/>
        <charset val="134"/>
      </rPr>
      <t>检察官助理</t>
    </r>
    <r>
      <rPr>
        <sz val="10"/>
        <color theme="1"/>
        <rFont val="Times New Roman"/>
        <charset val="0"/>
      </rPr>
      <t>2</t>
    </r>
    <r>
      <rPr>
        <sz val="10"/>
        <color indexed="8"/>
        <rFont val="仿宋_GB2312"/>
        <charset val="134"/>
      </rPr>
      <t>（五级检察官助理）</t>
    </r>
  </si>
  <si>
    <t>107010902025</t>
  </si>
  <si>
    <r>
      <rPr>
        <sz val="10"/>
        <color indexed="8"/>
        <rFont val="仿宋_GB2312"/>
        <charset val="134"/>
      </rPr>
      <t>张千</t>
    </r>
  </si>
  <si>
    <t>107010901617</t>
  </si>
  <si>
    <r>
      <rPr>
        <sz val="10"/>
        <color indexed="8"/>
        <rFont val="仿宋_GB2312"/>
        <charset val="134"/>
      </rPr>
      <t>方可欣</t>
    </r>
  </si>
  <si>
    <t>107011100717</t>
  </si>
  <si>
    <r>
      <rPr>
        <sz val="10"/>
        <color indexed="8"/>
        <rFont val="仿宋_GB2312"/>
        <charset val="134"/>
      </rPr>
      <t>盛婕</t>
    </r>
  </si>
  <si>
    <r>
      <rPr>
        <sz val="10"/>
        <color indexed="8"/>
        <rFont val="仿宋_GB2312"/>
        <charset val="134"/>
      </rPr>
      <t>工作人员（一级科员）</t>
    </r>
  </si>
  <si>
    <t>107011101311</t>
  </si>
  <si>
    <r>
      <rPr>
        <sz val="10"/>
        <color indexed="8"/>
        <rFont val="仿宋_GB2312"/>
        <charset val="134"/>
      </rPr>
      <t>田昕</t>
    </r>
  </si>
  <si>
    <t>107011101630</t>
  </si>
  <si>
    <r>
      <rPr>
        <sz val="10"/>
        <color indexed="8"/>
        <rFont val="仿宋_GB2312"/>
        <charset val="134"/>
      </rPr>
      <t>吴媛</t>
    </r>
  </si>
  <si>
    <t>107010302517</t>
  </si>
  <si>
    <r>
      <rPr>
        <sz val="10"/>
        <color indexed="8"/>
        <rFont val="仿宋_GB2312"/>
        <charset val="134"/>
      </rPr>
      <t>吴凡</t>
    </r>
  </si>
  <si>
    <r>
      <rPr>
        <sz val="10"/>
        <color indexed="8"/>
        <rFont val="仿宋_GB2312"/>
        <charset val="134"/>
      </rPr>
      <t>金华市婺城区发展和改革局</t>
    </r>
  </si>
  <si>
    <r>
      <rPr>
        <sz val="10"/>
        <color indexed="8"/>
        <rFont val="仿宋_GB2312"/>
        <charset val="134"/>
      </rPr>
      <t>工作人员（四级主任科员及以下）</t>
    </r>
  </si>
  <si>
    <t>107011101327</t>
  </si>
  <si>
    <r>
      <rPr>
        <sz val="10"/>
        <color indexed="8"/>
        <rFont val="仿宋_GB2312"/>
        <charset val="134"/>
      </rPr>
      <t>徐静易</t>
    </r>
  </si>
  <si>
    <t>107010303420</t>
  </si>
  <si>
    <r>
      <rPr>
        <sz val="10"/>
        <color indexed="8"/>
        <rFont val="仿宋_GB2312"/>
        <charset val="134"/>
      </rPr>
      <t>张楠茜</t>
    </r>
  </si>
  <si>
    <t>107010302002</t>
  </si>
  <si>
    <r>
      <rPr>
        <sz val="10"/>
        <color indexed="8"/>
        <rFont val="仿宋_GB2312"/>
        <charset val="134"/>
      </rPr>
      <t>卢蕾吉</t>
    </r>
  </si>
  <si>
    <t>107010302818</t>
  </si>
  <si>
    <r>
      <rPr>
        <sz val="10"/>
        <color indexed="8"/>
        <rFont val="仿宋_GB2312"/>
        <charset val="134"/>
      </rPr>
      <t>胡宸</t>
    </r>
  </si>
  <si>
    <r>
      <rPr>
        <sz val="10"/>
        <color indexed="8"/>
        <rFont val="仿宋_GB2312"/>
        <charset val="134"/>
      </rPr>
      <t>金华市婺城区司法局</t>
    </r>
  </si>
  <si>
    <t>107010303903</t>
  </si>
  <si>
    <r>
      <rPr>
        <sz val="10"/>
        <color indexed="8"/>
        <rFont val="仿宋_GB2312"/>
        <charset val="134"/>
      </rPr>
      <t>叶育芳</t>
    </r>
  </si>
  <si>
    <t>107010302705</t>
  </si>
  <si>
    <r>
      <rPr>
        <sz val="10"/>
        <color indexed="8"/>
        <rFont val="仿宋_GB2312"/>
        <charset val="134"/>
      </rPr>
      <t>徐梓颖</t>
    </r>
  </si>
  <si>
    <t>107010302316</t>
  </si>
  <si>
    <r>
      <rPr>
        <sz val="10"/>
        <color indexed="8"/>
        <rFont val="仿宋_GB2312"/>
        <charset val="134"/>
      </rPr>
      <t>李语彤</t>
    </r>
  </si>
  <si>
    <t>107010303012</t>
  </si>
  <si>
    <r>
      <rPr>
        <sz val="10"/>
        <color indexed="8"/>
        <rFont val="仿宋_GB2312"/>
        <charset val="134"/>
      </rPr>
      <t>姜欣怡</t>
    </r>
  </si>
  <si>
    <t>107010303520</t>
  </si>
  <si>
    <r>
      <rPr>
        <sz val="10"/>
        <rFont val="仿宋_GB2312"/>
        <charset val="134"/>
      </rPr>
      <t>骆舒晨</t>
    </r>
  </si>
  <si>
    <r>
      <rPr>
        <sz val="11"/>
        <color indexed="8"/>
        <rFont val="仿宋_GB2312"/>
        <charset val="134"/>
      </rPr>
      <t>女</t>
    </r>
  </si>
  <si>
    <t>107010400113</t>
  </si>
  <si>
    <r>
      <rPr>
        <sz val="10"/>
        <color indexed="8"/>
        <rFont val="仿宋_GB2312"/>
        <charset val="134"/>
      </rPr>
      <t>翁素欣</t>
    </r>
  </si>
  <si>
    <r>
      <rPr>
        <sz val="10"/>
        <color indexed="8"/>
        <rFont val="仿宋_GB2312"/>
        <charset val="134"/>
      </rPr>
      <t>金华市婺城区市场监督管理局</t>
    </r>
  </si>
  <si>
    <t>107010401404</t>
  </si>
  <si>
    <r>
      <rPr>
        <sz val="10"/>
        <color indexed="8"/>
        <rFont val="仿宋_GB2312"/>
        <charset val="134"/>
      </rPr>
      <t>郑婉婷</t>
    </r>
  </si>
  <si>
    <t>107010302502</t>
  </si>
  <si>
    <r>
      <rPr>
        <sz val="10"/>
        <color indexed="8"/>
        <rFont val="仿宋_GB2312"/>
        <charset val="134"/>
      </rPr>
      <t>俞和静</t>
    </r>
  </si>
  <si>
    <t>107010402008</t>
  </si>
  <si>
    <r>
      <rPr>
        <sz val="10"/>
        <color indexed="8"/>
        <rFont val="仿宋_GB2312"/>
        <charset val="134"/>
      </rPr>
      <t>陈颖</t>
    </r>
  </si>
  <si>
    <r>
      <rPr>
        <sz val="10"/>
        <color indexed="8"/>
        <rFont val="仿宋_GB2312"/>
        <charset val="134"/>
      </rPr>
      <t>金华市婺城区新型墙体材料和散装水泥推广中心</t>
    </r>
  </si>
  <si>
    <r>
      <rPr>
        <sz val="10"/>
        <color indexed="8"/>
        <rFont val="仿宋_GB2312"/>
        <charset val="134"/>
      </rPr>
      <t>工作人员（四级主任科员）</t>
    </r>
  </si>
  <si>
    <t>107010400124</t>
  </si>
  <si>
    <r>
      <rPr>
        <sz val="10"/>
        <color indexed="8"/>
        <rFont val="仿宋_GB2312"/>
        <charset val="134"/>
      </rPr>
      <t>杨海</t>
    </r>
  </si>
  <si>
    <t>107010401727</t>
  </si>
  <si>
    <r>
      <rPr>
        <sz val="10"/>
        <color indexed="8"/>
        <rFont val="仿宋_GB2312"/>
        <charset val="134"/>
      </rPr>
      <t>朱超鹏</t>
    </r>
  </si>
  <si>
    <t>107010401328</t>
  </si>
  <si>
    <r>
      <rPr>
        <sz val="10"/>
        <color indexed="8"/>
        <rFont val="仿宋_GB2312"/>
        <charset val="134"/>
      </rPr>
      <t>陈奕嘉</t>
    </r>
  </si>
  <si>
    <r>
      <rPr>
        <sz val="10"/>
        <color indexed="8"/>
        <rFont val="仿宋_GB2312"/>
        <charset val="134"/>
      </rPr>
      <t>金华市婺城区水库移民安置服务中心</t>
    </r>
  </si>
  <si>
    <t>107010401712</t>
  </si>
  <si>
    <r>
      <rPr>
        <sz val="10"/>
        <color indexed="8"/>
        <rFont val="仿宋_GB2312"/>
        <charset val="134"/>
      </rPr>
      <t>华百卉</t>
    </r>
  </si>
  <si>
    <t>107010402421</t>
  </si>
  <si>
    <r>
      <rPr>
        <sz val="10"/>
        <color indexed="8"/>
        <rFont val="仿宋_GB2312"/>
        <charset val="134"/>
      </rPr>
      <t>徐淑媛</t>
    </r>
  </si>
  <si>
    <t>107010402312</t>
  </si>
  <si>
    <r>
      <rPr>
        <sz val="10"/>
        <color indexed="8"/>
        <rFont val="仿宋_GB2312"/>
        <charset val="134"/>
      </rPr>
      <t>徐嘉</t>
    </r>
  </si>
  <si>
    <r>
      <rPr>
        <sz val="10"/>
        <color indexed="8"/>
        <rFont val="仿宋_GB2312"/>
        <charset val="134"/>
      </rPr>
      <t>金华市婺城区就业管理服务处</t>
    </r>
  </si>
  <si>
    <r>
      <rPr>
        <sz val="10"/>
        <color indexed="8"/>
        <rFont val="仿宋_GB2312"/>
        <charset val="134"/>
      </rPr>
      <t>工作人员</t>
    </r>
    <r>
      <rPr>
        <sz val="10"/>
        <color theme="1"/>
        <rFont val="Times New Roman"/>
        <charset val="0"/>
      </rPr>
      <t>1</t>
    </r>
    <r>
      <rPr>
        <sz val="10"/>
        <color indexed="8"/>
        <rFont val="仿宋_GB2312"/>
        <charset val="134"/>
      </rPr>
      <t>（四级主任科员及以下）</t>
    </r>
  </si>
  <si>
    <t>107010400825</t>
  </si>
  <si>
    <r>
      <rPr>
        <sz val="10"/>
        <color indexed="8"/>
        <rFont val="仿宋_GB2312"/>
        <charset val="134"/>
      </rPr>
      <t>包元浩</t>
    </r>
  </si>
  <si>
    <t>107010401323</t>
  </si>
  <si>
    <r>
      <rPr>
        <sz val="10"/>
        <color indexed="8"/>
        <rFont val="仿宋_GB2312"/>
        <charset val="134"/>
      </rPr>
      <t>项柬之</t>
    </r>
  </si>
  <si>
    <t>107010400102</t>
  </si>
  <si>
    <r>
      <rPr>
        <sz val="10"/>
        <color indexed="8"/>
        <rFont val="仿宋_GB2312"/>
        <charset val="134"/>
      </rPr>
      <t>陈硕灵</t>
    </r>
  </si>
  <si>
    <r>
      <rPr>
        <sz val="10"/>
        <color indexed="8"/>
        <rFont val="仿宋_GB2312"/>
        <charset val="134"/>
      </rPr>
      <t>工作人员</t>
    </r>
    <r>
      <rPr>
        <sz val="10"/>
        <color theme="1"/>
        <rFont val="Times New Roman"/>
        <charset val="0"/>
      </rPr>
      <t>2</t>
    </r>
    <r>
      <rPr>
        <sz val="10"/>
        <color indexed="8"/>
        <rFont val="仿宋_GB2312"/>
        <charset val="134"/>
      </rPr>
      <t>（四级主任科员及以下）</t>
    </r>
  </si>
  <si>
    <t>107010402702</t>
  </si>
  <si>
    <r>
      <rPr>
        <sz val="10"/>
        <color indexed="8"/>
        <rFont val="仿宋_GB2312"/>
        <charset val="134"/>
      </rPr>
      <t>何琦</t>
    </r>
  </si>
  <si>
    <t>107010401821</t>
  </si>
  <si>
    <r>
      <rPr>
        <sz val="10"/>
        <color indexed="8"/>
        <rFont val="仿宋_GB2312"/>
        <charset val="134"/>
      </rPr>
      <t>张琦</t>
    </r>
  </si>
  <si>
    <t>107010401807</t>
  </si>
  <si>
    <r>
      <rPr>
        <sz val="10"/>
        <color indexed="8"/>
        <rFont val="仿宋_GB2312"/>
        <charset val="134"/>
      </rPr>
      <t>郑嫣然</t>
    </r>
  </si>
  <si>
    <r>
      <rPr>
        <sz val="10"/>
        <color indexed="8"/>
        <rFont val="仿宋_GB2312"/>
        <charset val="134"/>
      </rPr>
      <t>金华市婺城区乡村建设指导中心</t>
    </r>
  </si>
  <si>
    <t>107010402017</t>
  </si>
  <si>
    <r>
      <rPr>
        <sz val="10"/>
        <color indexed="8"/>
        <rFont val="仿宋_GB2312"/>
        <charset val="134"/>
      </rPr>
      <t>邵琪</t>
    </r>
  </si>
  <si>
    <t>107010400219</t>
  </si>
  <si>
    <r>
      <rPr>
        <sz val="10"/>
        <color indexed="8"/>
        <rFont val="仿宋_GB2312"/>
        <charset val="134"/>
      </rPr>
      <t>尹茜茜</t>
    </r>
  </si>
  <si>
    <t>107010401004</t>
  </si>
  <si>
    <r>
      <rPr>
        <sz val="10"/>
        <color indexed="8"/>
        <rFont val="仿宋_GB2312"/>
        <charset val="134"/>
      </rPr>
      <t>汪瑞轩</t>
    </r>
  </si>
  <si>
    <r>
      <rPr>
        <sz val="10"/>
        <color indexed="8"/>
        <rFont val="仿宋_GB2312"/>
        <charset val="134"/>
      </rPr>
      <t>金华市婺城区畜牧农机发展中心</t>
    </r>
  </si>
  <si>
    <t>107010400827</t>
  </si>
  <si>
    <r>
      <rPr>
        <sz val="10"/>
        <color indexed="8"/>
        <rFont val="仿宋_GB2312"/>
        <charset val="134"/>
      </rPr>
      <t>杨彦琦</t>
    </r>
  </si>
  <si>
    <t>107010400710</t>
  </si>
  <si>
    <r>
      <rPr>
        <sz val="10"/>
        <color indexed="8"/>
        <rFont val="仿宋_GB2312"/>
        <charset val="134"/>
      </rPr>
      <t>王思庆</t>
    </r>
  </si>
  <si>
    <t>107010401908</t>
  </si>
  <si>
    <r>
      <rPr>
        <sz val="10"/>
        <color indexed="8"/>
        <rFont val="仿宋_GB2312"/>
        <charset val="134"/>
      </rPr>
      <t>何晔</t>
    </r>
  </si>
  <si>
    <r>
      <rPr>
        <sz val="10"/>
        <color indexed="8"/>
        <rFont val="仿宋_GB2312"/>
        <charset val="134"/>
      </rPr>
      <t>金华市婺城区疾病预防控制中心（金华市婺城区卫生监督所）</t>
    </r>
  </si>
  <si>
    <t>工作人员（四级主任科员及以下）</t>
  </si>
  <si>
    <t>107010400401</t>
  </si>
  <si>
    <r>
      <rPr>
        <sz val="10"/>
        <color indexed="8"/>
        <rFont val="仿宋_GB2312"/>
        <charset val="134"/>
      </rPr>
      <t>楼昊</t>
    </r>
  </si>
  <si>
    <t>107010401811</t>
  </si>
  <si>
    <r>
      <rPr>
        <sz val="10"/>
        <color indexed="8"/>
        <rFont val="仿宋_GB2312"/>
        <charset val="134"/>
      </rPr>
      <t>郭晨骁</t>
    </r>
  </si>
  <si>
    <t>307010202907</t>
  </si>
  <si>
    <r>
      <rPr>
        <sz val="10"/>
        <color indexed="8"/>
        <rFont val="仿宋_GB2312"/>
        <charset val="134"/>
      </rPr>
      <t>金瑜浈</t>
    </r>
  </si>
  <si>
    <r>
      <rPr>
        <sz val="10"/>
        <color indexed="8"/>
        <rFont val="仿宋_GB2312"/>
        <charset val="134"/>
      </rPr>
      <t>金华市婺城区市场监管行政执法队</t>
    </r>
  </si>
  <si>
    <r>
      <rPr>
        <sz val="10"/>
        <color indexed="8"/>
        <rFont val="仿宋_GB2312"/>
        <charset val="134"/>
      </rPr>
      <t>市场执法（四级主办及以下）</t>
    </r>
  </si>
  <si>
    <t>307010201801</t>
  </si>
  <si>
    <r>
      <rPr>
        <sz val="10"/>
        <color indexed="8"/>
        <rFont val="仿宋_GB2312"/>
        <charset val="134"/>
      </rPr>
      <t>周虹颖</t>
    </r>
  </si>
  <si>
    <t>307010200604</t>
  </si>
  <si>
    <r>
      <rPr>
        <sz val="10"/>
        <color indexed="8"/>
        <rFont val="仿宋_GB2312"/>
        <charset val="134"/>
      </rPr>
      <t>金妩</t>
    </r>
    <r>
      <rPr>
        <sz val="10"/>
        <color indexed="8"/>
        <rFont val="宋体"/>
        <charset val="134"/>
      </rPr>
      <t>玥</t>
    </r>
  </si>
  <si>
    <t>307010200728</t>
  </si>
  <si>
    <r>
      <rPr>
        <sz val="10"/>
        <color indexed="8"/>
        <rFont val="仿宋_GB2312"/>
        <charset val="134"/>
      </rPr>
      <t>金钰媛</t>
    </r>
  </si>
  <si>
    <t>307010200525</t>
  </si>
  <si>
    <r>
      <rPr>
        <sz val="10"/>
        <color indexed="8"/>
        <rFont val="仿宋_GB2312"/>
        <charset val="134"/>
      </rPr>
      <t>查慧</t>
    </r>
  </si>
  <si>
    <t>307010201309</t>
  </si>
  <si>
    <r>
      <rPr>
        <sz val="10"/>
        <color indexed="8"/>
        <rFont val="仿宋_GB2312"/>
        <charset val="134"/>
      </rPr>
      <t>傅文娟</t>
    </r>
  </si>
  <si>
    <t>207010300615</t>
  </si>
  <si>
    <r>
      <rPr>
        <sz val="10"/>
        <color indexed="8"/>
        <rFont val="仿宋_GB2312"/>
        <charset val="134"/>
      </rPr>
      <t>郑可</t>
    </r>
  </si>
  <si>
    <r>
      <rPr>
        <sz val="10"/>
        <color indexed="8"/>
        <rFont val="仿宋_GB2312"/>
        <charset val="134"/>
      </rPr>
      <t>金华市婺城区乡镇机关</t>
    </r>
  </si>
  <si>
    <r>
      <rPr>
        <sz val="10"/>
        <color indexed="8"/>
        <rFont val="仿宋_GB2312"/>
        <charset val="134"/>
      </rPr>
      <t>工作人员</t>
    </r>
    <r>
      <rPr>
        <sz val="10"/>
        <color theme="1"/>
        <rFont val="Times New Roman"/>
        <charset val="0"/>
      </rPr>
      <t xml:space="preserve"> </t>
    </r>
    <r>
      <rPr>
        <sz val="10"/>
        <color indexed="8"/>
        <rFont val="仿宋_GB2312"/>
        <charset val="134"/>
      </rPr>
      <t>（四级主任科员及以下）</t>
    </r>
  </si>
  <si>
    <t>207010301520</t>
  </si>
  <si>
    <r>
      <rPr>
        <sz val="10"/>
        <color indexed="8"/>
        <rFont val="仿宋_GB2312"/>
        <charset val="134"/>
      </rPr>
      <t>盛思博</t>
    </r>
  </si>
  <si>
    <t>207010300728</t>
  </si>
  <si>
    <r>
      <rPr>
        <sz val="10"/>
        <color indexed="8"/>
        <rFont val="仿宋_GB2312"/>
        <charset val="134"/>
      </rPr>
      <t>安逸琳</t>
    </r>
  </si>
  <si>
    <t>407010203218</t>
  </si>
  <si>
    <r>
      <rPr>
        <sz val="10"/>
        <color indexed="8"/>
        <rFont val="仿宋_GB2312"/>
        <charset val="134"/>
      </rPr>
      <t>黄德鑫</t>
    </r>
  </si>
  <si>
    <r>
      <rPr>
        <sz val="10"/>
        <color indexed="8"/>
        <rFont val="仿宋_GB2312"/>
        <charset val="134"/>
      </rPr>
      <t>优秀村干部（四级主任科员及以下）</t>
    </r>
  </si>
  <si>
    <t>407010203314</t>
  </si>
  <si>
    <r>
      <rPr>
        <sz val="10"/>
        <color indexed="8"/>
        <rFont val="仿宋_GB2312"/>
        <charset val="134"/>
      </rPr>
      <t>蓝俊</t>
    </r>
  </si>
  <si>
    <t>407010203119</t>
  </si>
  <si>
    <r>
      <rPr>
        <sz val="10"/>
        <color indexed="8"/>
        <rFont val="仿宋_GB2312"/>
        <charset val="134"/>
      </rPr>
      <t>罗小兰</t>
    </r>
  </si>
  <si>
    <t>307010403109</t>
  </si>
  <si>
    <r>
      <rPr>
        <sz val="10"/>
        <color indexed="8"/>
        <rFont val="仿宋_GB2312"/>
        <charset val="134"/>
      </rPr>
      <t>夏康恺</t>
    </r>
  </si>
  <si>
    <r>
      <rPr>
        <sz val="10"/>
        <color indexed="8"/>
        <rFont val="仿宋_GB2312"/>
        <charset val="134"/>
      </rPr>
      <t>金华市婺城区综合行政执法大队</t>
    </r>
  </si>
  <si>
    <r>
      <rPr>
        <sz val="10"/>
        <color indexed="8"/>
        <rFont val="仿宋_GB2312"/>
        <charset val="134"/>
      </rPr>
      <t>综合执法</t>
    </r>
    <r>
      <rPr>
        <sz val="10"/>
        <color theme="1"/>
        <rFont val="Times New Roman"/>
        <charset val="0"/>
      </rPr>
      <t>1</t>
    </r>
    <r>
      <rPr>
        <sz val="10"/>
        <color indexed="8"/>
        <rFont val="仿宋_GB2312"/>
        <charset val="134"/>
      </rPr>
      <t>（四级主办及以下）</t>
    </r>
  </si>
  <si>
    <t>307010402817</t>
  </si>
  <si>
    <r>
      <rPr>
        <sz val="10"/>
        <color indexed="8"/>
        <rFont val="仿宋_GB2312"/>
        <charset val="134"/>
      </rPr>
      <t>高惠旭</t>
    </r>
  </si>
  <si>
    <t>307010403418</t>
  </si>
  <si>
    <r>
      <rPr>
        <sz val="10"/>
        <color indexed="8"/>
        <rFont val="仿宋_GB2312"/>
        <charset val="134"/>
      </rPr>
      <t>曹爽后</t>
    </r>
  </si>
  <si>
    <t>307010403124</t>
  </si>
  <si>
    <r>
      <rPr>
        <sz val="10"/>
        <color indexed="8"/>
        <rFont val="仿宋_GB2312"/>
        <charset val="134"/>
      </rPr>
      <t>洪瑜</t>
    </r>
  </si>
  <si>
    <t>307010403315</t>
  </si>
  <si>
    <r>
      <rPr>
        <sz val="10"/>
        <rFont val="仿宋_GB2312"/>
        <charset val="134"/>
      </rPr>
      <t>蔡廷科</t>
    </r>
  </si>
  <si>
    <r>
      <rPr>
        <sz val="11"/>
        <color indexed="8"/>
        <rFont val="仿宋_GB2312"/>
        <charset val="134"/>
      </rPr>
      <t>男</t>
    </r>
  </si>
  <si>
    <t>307010403311</t>
  </si>
  <si>
    <t>位凯</t>
  </si>
  <si>
    <t>307010403221</t>
  </si>
  <si>
    <r>
      <rPr>
        <sz val="10"/>
        <color indexed="8"/>
        <rFont val="仿宋_GB2312"/>
        <charset val="134"/>
      </rPr>
      <t>叶郑瑜</t>
    </r>
  </si>
  <si>
    <r>
      <rPr>
        <sz val="10"/>
        <color indexed="8"/>
        <rFont val="仿宋_GB2312"/>
        <charset val="134"/>
      </rPr>
      <t>综合执法</t>
    </r>
    <r>
      <rPr>
        <sz val="10"/>
        <color theme="1"/>
        <rFont val="Times New Roman"/>
        <charset val="0"/>
      </rPr>
      <t>2</t>
    </r>
    <r>
      <rPr>
        <sz val="10"/>
        <color indexed="8"/>
        <rFont val="仿宋_GB2312"/>
        <charset val="134"/>
      </rPr>
      <t>（四级主办及以下）</t>
    </r>
  </si>
  <si>
    <t>307010402920</t>
  </si>
  <si>
    <r>
      <rPr>
        <sz val="10"/>
        <color indexed="8"/>
        <rFont val="仿宋_GB2312"/>
        <charset val="134"/>
      </rPr>
      <t>徐玉婷</t>
    </r>
  </si>
  <si>
    <t>307010403424</t>
  </si>
  <si>
    <r>
      <rPr>
        <sz val="10"/>
        <color indexed="8"/>
        <rFont val="仿宋_GB2312"/>
        <charset val="134"/>
      </rPr>
      <t>付霜霜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</si>
</sst>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0"/>
      <name val="宋体"/>
      <charset val="134"/>
    </font>
    <font>
      <sz val="14"/>
      <name val="方正小标宋简体"/>
      <charset val="134"/>
    </font>
    <font>
      <b/>
      <sz val="10"/>
      <name val="宋体"/>
      <charset val="134"/>
    </font>
    <font>
      <sz val="10"/>
      <name val="Times New Roman"/>
      <charset val="0"/>
    </font>
    <font>
      <sz val="10"/>
      <color theme="1"/>
      <name val="Times New Roman"/>
      <charset val="0"/>
    </font>
    <font>
      <sz val="10"/>
      <name val="Times New Roman"/>
      <charset val="134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sz val="10"/>
      <name val="宋体"/>
      <charset val="134"/>
      <scheme val="minor"/>
    </font>
    <font>
      <sz val="11"/>
      <color theme="1"/>
      <name val="Times New Roman"/>
      <charset val="0"/>
    </font>
    <font>
      <sz val="10"/>
      <color rgb="FF000000"/>
      <name val="仿宋_GB2312"/>
      <charset val="0"/>
    </font>
    <font>
      <sz val="10"/>
      <name val="仿宋_GB2312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仿宋_GB2312"/>
      <charset val="134"/>
    </font>
    <font>
      <sz val="11"/>
      <color indexed="8"/>
      <name val="仿宋_GB2312"/>
      <charset val="134"/>
    </font>
    <font>
      <sz val="10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5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6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4" fillId="8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26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/>
    <xf numFmtId="0" fontId="0" fillId="2" borderId="0" xfId="0" applyFill="1"/>
    <xf numFmtId="0" fontId="0" fillId="0" borderId="0" xfId="0" applyFill="1"/>
    <xf numFmtId="176" fontId="0" fillId="4" borderId="0" xfId="0" applyNumberFormat="1" applyFill="1"/>
    <xf numFmtId="176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8"/>
  <sheetViews>
    <sheetView tabSelected="1" view="pageBreakPreview" zoomScaleNormal="100" topLeftCell="A70" workbookViewId="0">
      <selection activeCell="E6" sqref="A1:M78"/>
    </sheetView>
  </sheetViews>
  <sheetFormatPr defaultColWidth="9" defaultRowHeight="13"/>
  <cols>
    <col min="1" max="1" width="6.66" style="7" customWidth="1"/>
    <col min="2" max="2" width="13.55" style="7" customWidth="1"/>
    <col min="3" max="3" width="8" style="7" customWidth="1"/>
    <col min="4" max="4" width="6.89" style="7" customWidth="1"/>
    <col min="5" max="5" width="34.3" style="7" customWidth="1"/>
    <col min="6" max="6" width="33.1" style="7" customWidth="1"/>
    <col min="7" max="7" width="9" style="8"/>
    <col min="8" max="11" width="9" style="9"/>
    <col min="12" max="12" width="9" style="7"/>
    <col min="13" max="13" width="13.11" style="7" customWidth="1"/>
    <col min="14" max="16384" width="9" style="7"/>
  </cols>
  <sheetData>
    <row r="1" ht="30" customHeight="1" spans="1:1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="1" customFormat="1" ht="26" spans="1:1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1" t="s">
        <v>12</v>
      </c>
      <c r="M2" s="11" t="s">
        <v>13</v>
      </c>
    </row>
    <row r="3" s="2" customFormat="1" ht="24" customHeight="1" spans="1:13">
      <c r="A3" s="13">
        <v>1</v>
      </c>
      <c r="B3" s="14" t="s">
        <v>14</v>
      </c>
      <c r="C3" s="14" t="s">
        <v>15</v>
      </c>
      <c r="D3" s="14" t="s">
        <v>16</v>
      </c>
      <c r="E3" s="14" t="s">
        <v>17</v>
      </c>
      <c r="F3" s="14" t="s">
        <v>18</v>
      </c>
      <c r="G3" s="14">
        <v>133</v>
      </c>
      <c r="H3" s="15">
        <f t="shared" ref="H3:H14" si="0">G3*0.2</f>
        <v>26.6</v>
      </c>
      <c r="I3" s="15">
        <v>77.8</v>
      </c>
      <c r="J3" s="15">
        <f t="shared" ref="J3:J14" si="1">I3*0.6</f>
        <v>46.68</v>
      </c>
      <c r="K3" s="15">
        <f t="shared" ref="K3:K14" si="2">H3+J3</f>
        <v>73.28</v>
      </c>
      <c r="L3" s="16">
        <f t="shared" ref="L3:L8" si="3">RANK(K3,$K$3:$K$8)</f>
        <v>1</v>
      </c>
      <c r="M3" s="17"/>
    </row>
    <row r="4" s="2" customFormat="1" ht="24" customHeight="1" spans="1:13">
      <c r="A4" s="13">
        <v>2</v>
      </c>
      <c r="B4" s="14" t="s">
        <v>19</v>
      </c>
      <c r="C4" s="14" t="s">
        <v>20</v>
      </c>
      <c r="D4" s="14" t="s">
        <v>16</v>
      </c>
      <c r="E4" s="14" t="s">
        <v>17</v>
      </c>
      <c r="F4" s="14" t="s">
        <v>18</v>
      </c>
      <c r="G4" s="14">
        <v>135.83</v>
      </c>
      <c r="H4" s="15">
        <f t="shared" si="0"/>
        <v>27.166</v>
      </c>
      <c r="I4" s="15">
        <v>76</v>
      </c>
      <c r="J4" s="15">
        <f t="shared" si="1"/>
        <v>45.6</v>
      </c>
      <c r="K4" s="15">
        <f t="shared" si="2"/>
        <v>72.766</v>
      </c>
      <c r="L4" s="16">
        <f t="shared" si="3"/>
        <v>2</v>
      </c>
      <c r="M4" s="18"/>
    </row>
    <row r="5" s="2" customFormat="1" ht="24" customHeight="1" spans="1:13">
      <c r="A5" s="13">
        <v>3</v>
      </c>
      <c r="B5" s="14" t="s">
        <v>21</v>
      </c>
      <c r="C5" s="14" t="s">
        <v>22</v>
      </c>
      <c r="D5" s="14" t="s">
        <v>16</v>
      </c>
      <c r="E5" s="14" t="s">
        <v>17</v>
      </c>
      <c r="F5" s="14" t="s">
        <v>18</v>
      </c>
      <c r="G5" s="14">
        <v>133.33</v>
      </c>
      <c r="H5" s="15">
        <f t="shared" si="0"/>
        <v>26.666</v>
      </c>
      <c r="I5" s="15">
        <v>75.8</v>
      </c>
      <c r="J5" s="15">
        <f t="shared" si="1"/>
        <v>45.48</v>
      </c>
      <c r="K5" s="15">
        <f t="shared" si="2"/>
        <v>72.146</v>
      </c>
      <c r="L5" s="16">
        <f t="shared" si="3"/>
        <v>3</v>
      </c>
      <c r="M5" s="18"/>
    </row>
    <row r="6" s="2" customFormat="1" ht="24" customHeight="1" spans="1:13">
      <c r="A6" s="13">
        <v>4</v>
      </c>
      <c r="B6" s="14" t="s">
        <v>23</v>
      </c>
      <c r="C6" s="14" t="s">
        <v>24</v>
      </c>
      <c r="D6" s="14" t="s">
        <v>16</v>
      </c>
      <c r="E6" s="14" t="s">
        <v>17</v>
      </c>
      <c r="F6" s="14" t="s">
        <v>18</v>
      </c>
      <c r="G6" s="14">
        <v>127.83</v>
      </c>
      <c r="H6" s="15">
        <f t="shared" si="0"/>
        <v>25.566</v>
      </c>
      <c r="I6" s="15">
        <v>77.4</v>
      </c>
      <c r="J6" s="15">
        <f t="shared" si="1"/>
        <v>46.44</v>
      </c>
      <c r="K6" s="15">
        <f t="shared" si="2"/>
        <v>72.006</v>
      </c>
      <c r="L6" s="16">
        <f t="shared" si="3"/>
        <v>4</v>
      </c>
      <c r="M6" s="18"/>
    </row>
    <row r="7" s="2" customFormat="1" ht="24" customHeight="1" spans="1:13">
      <c r="A7" s="13">
        <v>5</v>
      </c>
      <c r="B7" s="14" t="s">
        <v>25</v>
      </c>
      <c r="C7" s="14" t="s">
        <v>26</v>
      </c>
      <c r="D7" s="14" t="s">
        <v>16</v>
      </c>
      <c r="E7" s="14" t="s">
        <v>17</v>
      </c>
      <c r="F7" s="14" t="s">
        <v>18</v>
      </c>
      <c r="G7" s="14">
        <v>128.5</v>
      </c>
      <c r="H7" s="15">
        <f t="shared" si="0"/>
        <v>25.7</v>
      </c>
      <c r="I7" s="15">
        <v>75.6</v>
      </c>
      <c r="J7" s="15">
        <f t="shared" si="1"/>
        <v>45.36</v>
      </c>
      <c r="K7" s="15">
        <f t="shared" si="2"/>
        <v>71.06</v>
      </c>
      <c r="L7" s="16">
        <f t="shared" si="3"/>
        <v>5</v>
      </c>
      <c r="M7" s="17"/>
    </row>
    <row r="8" s="2" customFormat="1" ht="24" customHeight="1" spans="1:13">
      <c r="A8" s="13">
        <v>6</v>
      </c>
      <c r="B8" s="14" t="s">
        <v>27</v>
      </c>
      <c r="C8" s="14" t="s">
        <v>28</v>
      </c>
      <c r="D8" s="14" t="s">
        <v>16</v>
      </c>
      <c r="E8" s="14" t="s">
        <v>17</v>
      </c>
      <c r="F8" s="14" t="s">
        <v>18</v>
      </c>
      <c r="G8" s="14">
        <v>130.67</v>
      </c>
      <c r="H8" s="15">
        <f t="shared" si="0"/>
        <v>26.134</v>
      </c>
      <c r="I8" s="15">
        <v>74.8</v>
      </c>
      <c r="J8" s="15">
        <f t="shared" si="1"/>
        <v>44.88</v>
      </c>
      <c r="K8" s="15">
        <f t="shared" si="2"/>
        <v>71.014</v>
      </c>
      <c r="L8" s="16">
        <f t="shared" si="3"/>
        <v>6</v>
      </c>
      <c r="M8" s="17"/>
    </row>
    <row r="9" s="3" customFormat="1" ht="24" customHeight="1" spans="1:13">
      <c r="A9" s="13">
        <v>7</v>
      </c>
      <c r="B9" s="13" t="s">
        <v>29</v>
      </c>
      <c r="C9" s="19" t="s">
        <v>30</v>
      </c>
      <c r="D9" s="19" t="s">
        <v>31</v>
      </c>
      <c r="E9" s="19" t="s">
        <v>32</v>
      </c>
      <c r="F9" s="19" t="s">
        <v>33</v>
      </c>
      <c r="G9" s="13">
        <v>137.5</v>
      </c>
      <c r="H9" s="15">
        <f t="shared" si="0"/>
        <v>27.5</v>
      </c>
      <c r="I9" s="15">
        <v>81.8</v>
      </c>
      <c r="J9" s="15">
        <f t="shared" si="1"/>
        <v>49.08</v>
      </c>
      <c r="K9" s="15">
        <f t="shared" si="2"/>
        <v>76.58</v>
      </c>
      <c r="L9" s="20">
        <f t="shared" ref="L9:L14" si="4">RANK(K9,$K$9:$K$14)</f>
        <v>1</v>
      </c>
      <c r="M9" s="18"/>
    </row>
    <row r="10" s="2" customFormat="1" ht="24" customHeight="1" spans="1:13">
      <c r="A10" s="13">
        <v>8</v>
      </c>
      <c r="B10" s="14" t="s">
        <v>34</v>
      </c>
      <c r="C10" s="14" t="s">
        <v>35</v>
      </c>
      <c r="D10" s="14" t="s">
        <v>36</v>
      </c>
      <c r="E10" s="14" t="s">
        <v>17</v>
      </c>
      <c r="F10" s="14" t="s">
        <v>37</v>
      </c>
      <c r="G10" s="14">
        <v>135.5</v>
      </c>
      <c r="H10" s="15">
        <f t="shared" si="0"/>
        <v>27.1</v>
      </c>
      <c r="I10" s="15">
        <v>79.6</v>
      </c>
      <c r="J10" s="15">
        <f t="shared" si="1"/>
        <v>47.76</v>
      </c>
      <c r="K10" s="15">
        <f t="shared" si="2"/>
        <v>74.86</v>
      </c>
      <c r="L10" s="20">
        <f t="shared" si="4"/>
        <v>2</v>
      </c>
      <c r="M10" s="17"/>
    </row>
    <row r="11" s="2" customFormat="1" ht="24" customHeight="1" spans="1:13">
      <c r="A11" s="13">
        <v>9</v>
      </c>
      <c r="B11" s="14" t="s">
        <v>38</v>
      </c>
      <c r="C11" s="14" t="s">
        <v>39</v>
      </c>
      <c r="D11" s="14" t="s">
        <v>36</v>
      </c>
      <c r="E11" s="14" t="s">
        <v>17</v>
      </c>
      <c r="F11" s="14" t="s">
        <v>37</v>
      </c>
      <c r="G11" s="14">
        <v>129.5</v>
      </c>
      <c r="H11" s="15">
        <f t="shared" si="0"/>
        <v>25.9</v>
      </c>
      <c r="I11" s="15">
        <v>81.4</v>
      </c>
      <c r="J11" s="15">
        <f t="shared" si="1"/>
        <v>48.84</v>
      </c>
      <c r="K11" s="15">
        <f t="shared" si="2"/>
        <v>74.74</v>
      </c>
      <c r="L11" s="20">
        <f t="shared" si="4"/>
        <v>3</v>
      </c>
      <c r="M11" s="17"/>
    </row>
    <row r="12" s="2" customFormat="1" ht="24" customHeight="1" spans="1:13">
      <c r="A12" s="13">
        <v>10</v>
      </c>
      <c r="B12" s="14" t="s">
        <v>40</v>
      </c>
      <c r="C12" s="14" t="s">
        <v>41</v>
      </c>
      <c r="D12" s="14" t="s">
        <v>36</v>
      </c>
      <c r="E12" s="14" t="s">
        <v>17</v>
      </c>
      <c r="F12" s="14" t="s">
        <v>37</v>
      </c>
      <c r="G12" s="14">
        <v>139.67</v>
      </c>
      <c r="H12" s="15">
        <f t="shared" si="0"/>
        <v>27.934</v>
      </c>
      <c r="I12" s="15">
        <v>77.6</v>
      </c>
      <c r="J12" s="15">
        <f t="shared" si="1"/>
        <v>46.56</v>
      </c>
      <c r="K12" s="15">
        <f t="shared" si="2"/>
        <v>74.494</v>
      </c>
      <c r="L12" s="20">
        <f t="shared" si="4"/>
        <v>4</v>
      </c>
      <c r="M12" s="18"/>
    </row>
    <row r="13" s="2" customFormat="1" ht="24" customHeight="1" spans="1:13">
      <c r="A13" s="13">
        <v>11</v>
      </c>
      <c r="B13" s="14" t="s">
        <v>42</v>
      </c>
      <c r="C13" s="14" t="s">
        <v>43</v>
      </c>
      <c r="D13" s="14" t="s">
        <v>36</v>
      </c>
      <c r="E13" s="14" t="s">
        <v>17</v>
      </c>
      <c r="F13" s="14" t="s">
        <v>37</v>
      </c>
      <c r="G13" s="14">
        <v>133</v>
      </c>
      <c r="H13" s="15">
        <f t="shared" si="0"/>
        <v>26.6</v>
      </c>
      <c r="I13" s="15">
        <v>78.2</v>
      </c>
      <c r="J13" s="15">
        <f t="shared" si="1"/>
        <v>46.92</v>
      </c>
      <c r="K13" s="15">
        <f t="shared" si="2"/>
        <v>73.52</v>
      </c>
      <c r="L13" s="20">
        <f t="shared" si="4"/>
        <v>5</v>
      </c>
      <c r="M13" s="17"/>
    </row>
    <row r="14" s="2" customFormat="1" ht="24" customHeight="1" spans="1:13">
      <c r="A14" s="13">
        <v>12</v>
      </c>
      <c r="B14" s="14" t="s">
        <v>44</v>
      </c>
      <c r="C14" s="14" t="s">
        <v>45</v>
      </c>
      <c r="D14" s="14" t="s">
        <v>36</v>
      </c>
      <c r="E14" s="14" t="s">
        <v>17</v>
      </c>
      <c r="F14" s="14" t="s">
        <v>37</v>
      </c>
      <c r="G14" s="14">
        <v>130.83</v>
      </c>
      <c r="H14" s="15">
        <f t="shared" si="0"/>
        <v>26.166</v>
      </c>
      <c r="I14" s="15">
        <v>75</v>
      </c>
      <c r="J14" s="15">
        <f t="shared" si="1"/>
        <v>45</v>
      </c>
      <c r="K14" s="15">
        <f t="shared" si="2"/>
        <v>71.166</v>
      </c>
      <c r="L14" s="20">
        <f t="shared" si="4"/>
        <v>6</v>
      </c>
      <c r="M14" s="17"/>
    </row>
    <row r="15" s="2" customFormat="1" ht="24" customHeight="1" spans="1:13">
      <c r="A15" s="13">
        <v>13</v>
      </c>
      <c r="B15" s="14" t="s">
        <v>46</v>
      </c>
      <c r="C15" s="14" t="s">
        <v>47</v>
      </c>
      <c r="D15" s="14" t="s">
        <v>16</v>
      </c>
      <c r="E15" s="14" t="s">
        <v>48</v>
      </c>
      <c r="F15" s="14" t="s">
        <v>49</v>
      </c>
      <c r="G15" s="14">
        <v>142.17</v>
      </c>
      <c r="H15" s="15">
        <f t="shared" ref="H4:H35" si="5">G15*0.2</f>
        <v>28.434</v>
      </c>
      <c r="I15" s="15">
        <v>84.2</v>
      </c>
      <c r="J15" s="15">
        <f t="shared" ref="J4:J35" si="6">I15*0.6</f>
        <v>50.52</v>
      </c>
      <c r="K15" s="15">
        <f t="shared" ref="K3:K66" si="7">H15+J15</f>
        <v>78.954</v>
      </c>
      <c r="L15" s="16">
        <f>RANK(K15,$K$15:$K$17)</f>
        <v>1</v>
      </c>
      <c r="M15" s="18"/>
    </row>
    <row r="16" s="2" customFormat="1" ht="24" customHeight="1" spans="1:13">
      <c r="A16" s="13">
        <v>14</v>
      </c>
      <c r="B16" s="26" t="s">
        <v>50</v>
      </c>
      <c r="C16" s="21" t="s">
        <v>51</v>
      </c>
      <c r="D16" s="14" t="s">
        <v>16</v>
      </c>
      <c r="E16" s="14" t="s">
        <v>48</v>
      </c>
      <c r="F16" s="14" t="s">
        <v>49</v>
      </c>
      <c r="G16" s="14">
        <v>134.67</v>
      </c>
      <c r="H16" s="15">
        <f t="shared" si="5"/>
        <v>26.934</v>
      </c>
      <c r="I16" s="15">
        <v>78.8</v>
      </c>
      <c r="J16" s="15">
        <f t="shared" si="6"/>
        <v>47.28</v>
      </c>
      <c r="K16" s="15">
        <f t="shared" si="7"/>
        <v>74.214</v>
      </c>
      <c r="L16" s="16">
        <f>RANK(K16,$K$15:$K$17)</f>
        <v>2</v>
      </c>
      <c r="M16" s="18"/>
    </row>
    <row r="17" s="2" customFormat="1" ht="24" customHeight="1" spans="1:13">
      <c r="A17" s="13">
        <v>15</v>
      </c>
      <c r="B17" s="14" t="s">
        <v>52</v>
      </c>
      <c r="C17" s="14" t="s">
        <v>53</v>
      </c>
      <c r="D17" s="14" t="s">
        <v>16</v>
      </c>
      <c r="E17" s="14" t="s">
        <v>48</v>
      </c>
      <c r="F17" s="14" t="s">
        <v>49</v>
      </c>
      <c r="G17" s="14">
        <v>137.33</v>
      </c>
      <c r="H17" s="15">
        <f t="shared" si="5"/>
        <v>27.466</v>
      </c>
      <c r="I17" s="15">
        <v>77.4</v>
      </c>
      <c r="J17" s="15">
        <f t="shared" si="6"/>
        <v>46.44</v>
      </c>
      <c r="K17" s="15">
        <f t="shared" si="7"/>
        <v>73.906</v>
      </c>
      <c r="L17" s="16">
        <f>RANK(K17,$K$15:$K$17)</f>
        <v>3</v>
      </c>
      <c r="M17" s="17"/>
    </row>
    <row r="18" s="4" customFormat="1" ht="24" customHeight="1" spans="1:13">
      <c r="A18" s="13">
        <v>16</v>
      </c>
      <c r="B18" s="14" t="s">
        <v>54</v>
      </c>
      <c r="C18" s="14" t="s">
        <v>55</v>
      </c>
      <c r="D18" s="14" t="s">
        <v>36</v>
      </c>
      <c r="E18" s="14" t="s">
        <v>48</v>
      </c>
      <c r="F18" s="14" t="s">
        <v>56</v>
      </c>
      <c r="G18" s="14">
        <v>136.17</v>
      </c>
      <c r="H18" s="15">
        <f t="shared" si="5"/>
        <v>27.234</v>
      </c>
      <c r="I18" s="15">
        <v>82.2</v>
      </c>
      <c r="J18" s="15">
        <f t="shared" si="6"/>
        <v>49.32</v>
      </c>
      <c r="K18" s="15">
        <f t="shared" si="7"/>
        <v>76.554</v>
      </c>
      <c r="L18" s="16">
        <f>RANK(K18,$K$18:$K$20)</f>
        <v>1</v>
      </c>
      <c r="M18" s="17"/>
    </row>
    <row r="19" s="4" customFormat="1" ht="24" customHeight="1" spans="1:13">
      <c r="A19" s="13">
        <v>17</v>
      </c>
      <c r="B19" s="14" t="s">
        <v>57</v>
      </c>
      <c r="C19" s="14" t="s">
        <v>58</v>
      </c>
      <c r="D19" s="14" t="s">
        <v>36</v>
      </c>
      <c r="E19" s="14" t="s">
        <v>48</v>
      </c>
      <c r="F19" s="14" t="s">
        <v>56</v>
      </c>
      <c r="G19" s="14">
        <v>136.67</v>
      </c>
      <c r="H19" s="15">
        <f t="shared" si="5"/>
        <v>27.334</v>
      </c>
      <c r="I19" s="15">
        <v>79.4</v>
      </c>
      <c r="J19" s="15">
        <f t="shared" si="6"/>
        <v>47.64</v>
      </c>
      <c r="K19" s="15">
        <f t="shared" si="7"/>
        <v>74.974</v>
      </c>
      <c r="L19" s="16">
        <f>RANK(K19,$K$18:$K$20)</f>
        <v>2</v>
      </c>
      <c r="M19" s="18"/>
    </row>
    <row r="20" s="4" customFormat="1" ht="24" customHeight="1" spans="1:13">
      <c r="A20" s="13">
        <v>18</v>
      </c>
      <c r="B20" s="14" t="s">
        <v>59</v>
      </c>
      <c r="C20" s="14" t="s">
        <v>60</v>
      </c>
      <c r="D20" s="14" t="s">
        <v>36</v>
      </c>
      <c r="E20" s="14" t="s">
        <v>48</v>
      </c>
      <c r="F20" s="14" t="s">
        <v>56</v>
      </c>
      <c r="G20" s="14">
        <v>137</v>
      </c>
      <c r="H20" s="15">
        <f t="shared" si="5"/>
        <v>27.4</v>
      </c>
      <c r="I20" s="15">
        <v>78.8</v>
      </c>
      <c r="J20" s="15">
        <f t="shared" si="6"/>
        <v>47.28</v>
      </c>
      <c r="K20" s="15">
        <f t="shared" si="7"/>
        <v>74.68</v>
      </c>
      <c r="L20" s="16">
        <f>RANK(K20,$K$18:$K$20)</f>
        <v>3</v>
      </c>
      <c r="M20" s="18"/>
    </row>
    <row r="21" s="2" customFormat="1" ht="24" customHeight="1" spans="1:13">
      <c r="A21" s="13">
        <v>19</v>
      </c>
      <c r="B21" s="14" t="s">
        <v>61</v>
      </c>
      <c r="C21" s="14" t="s">
        <v>62</v>
      </c>
      <c r="D21" s="14" t="s">
        <v>36</v>
      </c>
      <c r="E21" s="14" t="s">
        <v>48</v>
      </c>
      <c r="F21" s="14" t="s">
        <v>63</v>
      </c>
      <c r="G21" s="14">
        <v>146.83</v>
      </c>
      <c r="H21" s="15">
        <f t="shared" si="5"/>
        <v>29.366</v>
      </c>
      <c r="I21" s="15">
        <v>80.4</v>
      </c>
      <c r="J21" s="15">
        <f t="shared" si="6"/>
        <v>48.24</v>
      </c>
      <c r="K21" s="15">
        <f t="shared" si="7"/>
        <v>77.606</v>
      </c>
      <c r="L21" s="16">
        <f>RANK(K21,$K$21:$K$23)</f>
        <v>1</v>
      </c>
      <c r="M21" s="18"/>
    </row>
    <row r="22" s="2" customFormat="1" ht="24" customHeight="1" spans="1:13">
      <c r="A22" s="13">
        <v>20</v>
      </c>
      <c r="B22" s="14" t="s">
        <v>64</v>
      </c>
      <c r="C22" s="14" t="s">
        <v>65</v>
      </c>
      <c r="D22" s="14" t="s">
        <v>36</v>
      </c>
      <c r="E22" s="14" t="s">
        <v>48</v>
      </c>
      <c r="F22" s="14" t="s">
        <v>63</v>
      </c>
      <c r="G22" s="14">
        <v>146.83</v>
      </c>
      <c r="H22" s="15">
        <f t="shared" si="5"/>
        <v>29.366</v>
      </c>
      <c r="I22" s="15">
        <v>78.8</v>
      </c>
      <c r="J22" s="15">
        <f t="shared" si="6"/>
        <v>47.28</v>
      </c>
      <c r="K22" s="15">
        <f t="shared" si="7"/>
        <v>76.646</v>
      </c>
      <c r="L22" s="16">
        <f>RANK(K22,$K$21:$K$23)</f>
        <v>2</v>
      </c>
      <c r="M22" s="17"/>
    </row>
    <row r="23" s="2" customFormat="1" ht="24" customHeight="1" spans="1:13">
      <c r="A23" s="13">
        <v>21</v>
      </c>
      <c r="B23" s="14" t="s">
        <v>66</v>
      </c>
      <c r="C23" s="14" t="s">
        <v>67</v>
      </c>
      <c r="D23" s="14" t="s">
        <v>36</v>
      </c>
      <c r="E23" s="14" t="s">
        <v>48</v>
      </c>
      <c r="F23" s="14" t="s">
        <v>63</v>
      </c>
      <c r="G23" s="14">
        <v>144</v>
      </c>
      <c r="H23" s="15">
        <f t="shared" si="5"/>
        <v>28.8</v>
      </c>
      <c r="I23" s="15">
        <v>79.2</v>
      </c>
      <c r="J23" s="15">
        <f t="shared" si="6"/>
        <v>47.52</v>
      </c>
      <c r="K23" s="15">
        <f t="shared" si="7"/>
        <v>76.32</v>
      </c>
      <c r="L23" s="16">
        <f>RANK(K23,$K$21:$K$23)</f>
        <v>3</v>
      </c>
      <c r="M23" s="18"/>
    </row>
    <row r="24" s="4" customFormat="1" ht="24" customHeight="1" spans="1:13">
      <c r="A24" s="13">
        <v>22</v>
      </c>
      <c r="B24" s="14" t="s">
        <v>68</v>
      </c>
      <c r="C24" s="14" t="s">
        <v>69</v>
      </c>
      <c r="D24" s="14" t="s">
        <v>36</v>
      </c>
      <c r="E24" s="14" t="s">
        <v>70</v>
      </c>
      <c r="F24" s="14" t="s">
        <v>71</v>
      </c>
      <c r="G24" s="14">
        <v>139.83</v>
      </c>
      <c r="H24" s="15">
        <f t="shared" si="5"/>
        <v>27.966</v>
      </c>
      <c r="I24" s="15">
        <v>85.2</v>
      </c>
      <c r="J24" s="15">
        <f t="shared" si="6"/>
        <v>51.12</v>
      </c>
      <c r="K24" s="15">
        <f t="shared" si="7"/>
        <v>79.086</v>
      </c>
      <c r="L24" s="16">
        <f>RANK(K24,$K$24:$K$27)</f>
        <v>1</v>
      </c>
      <c r="M24" s="18"/>
    </row>
    <row r="25" s="4" customFormat="1" ht="24" customHeight="1" spans="1:13">
      <c r="A25" s="13">
        <v>23</v>
      </c>
      <c r="B25" s="14" t="s">
        <v>72</v>
      </c>
      <c r="C25" s="14" t="s">
        <v>73</v>
      </c>
      <c r="D25" s="14" t="s">
        <v>36</v>
      </c>
      <c r="E25" s="14" t="s">
        <v>70</v>
      </c>
      <c r="F25" s="14" t="s">
        <v>71</v>
      </c>
      <c r="G25" s="14">
        <v>136.33</v>
      </c>
      <c r="H25" s="15">
        <f t="shared" si="5"/>
        <v>27.266</v>
      </c>
      <c r="I25" s="15">
        <v>84.4</v>
      </c>
      <c r="J25" s="15">
        <f t="shared" si="6"/>
        <v>50.64</v>
      </c>
      <c r="K25" s="15">
        <f t="shared" si="7"/>
        <v>77.906</v>
      </c>
      <c r="L25" s="16">
        <f>RANK(K25,$K$24:$K$27)</f>
        <v>2</v>
      </c>
      <c r="M25" s="18"/>
    </row>
    <row r="26" s="4" customFormat="1" ht="24" customHeight="1" spans="1:13">
      <c r="A26" s="13">
        <v>24</v>
      </c>
      <c r="B26" s="14" t="s">
        <v>74</v>
      </c>
      <c r="C26" s="14" t="s">
        <v>75</v>
      </c>
      <c r="D26" s="14" t="s">
        <v>36</v>
      </c>
      <c r="E26" s="14" t="s">
        <v>70</v>
      </c>
      <c r="F26" s="14" t="s">
        <v>71</v>
      </c>
      <c r="G26" s="14">
        <v>138.33</v>
      </c>
      <c r="H26" s="15">
        <f t="shared" si="5"/>
        <v>27.666</v>
      </c>
      <c r="I26" s="15">
        <v>81.8</v>
      </c>
      <c r="J26" s="15">
        <f t="shared" si="6"/>
        <v>49.08</v>
      </c>
      <c r="K26" s="15">
        <f t="shared" si="7"/>
        <v>76.746</v>
      </c>
      <c r="L26" s="16">
        <f>RANK(K26,$K$24:$K$27)</f>
        <v>3</v>
      </c>
      <c r="M26" s="17"/>
    </row>
    <row r="27" s="4" customFormat="1" ht="24" customHeight="1" spans="1:13">
      <c r="A27" s="13">
        <v>25</v>
      </c>
      <c r="B27" s="14" t="s">
        <v>76</v>
      </c>
      <c r="C27" s="14" t="s">
        <v>77</v>
      </c>
      <c r="D27" s="14" t="s">
        <v>36</v>
      </c>
      <c r="E27" s="14" t="s">
        <v>70</v>
      </c>
      <c r="F27" s="14" t="s">
        <v>71</v>
      </c>
      <c r="G27" s="14">
        <v>136.33</v>
      </c>
      <c r="H27" s="15">
        <f t="shared" si="5"/>
        <v>27.266</v>
      </c>
      <c r="I27" s="15">
        <v>80.2</v>
      </c>
      <c r="J27" s="15">
        <f t="shared" si="6"/>
        <v>48.12</v>
      </c>
      <c r="K27" s="15">
        <f t="shared" si="7"/>
        <v>75.386</v>
      </c>
      <c r="L27" s="16">
        <f>RANK(K27,$K$24:$K$27)</f>
        <v>4</v>
      </c>
      <c r="M27" s="17"/>
    </row>
    <row r="28" s="2" customFormat="1" ht="24" customHeight="1" spans="1:13">
      <c r="A28" s="13">
        <v>26</v>
      </c>
      <c r="B28" s="14" t="s">
        <v>78</v>
      </c>
      <c r="C28" s="14" t="s">
        <v>79</v>
      </c>
      <c r="D28" s="14" t="s">
        <v>36</v>
      </c>
      <c r="E28" s="14" t="s">
        <v>80</v>
      </c>
      <c r="F28" s="14" t="s">
        <v>71</v>
      </c>
      <c r="G28" s="14">
        <v>138.33</v>
      </c>
      <c r="H28" s="15">
        <f t="shared" si="5"/>
        <v>27.666</v>
      </c>
      <c r="I28" s="15">
        <v>83.8</v>
      </c>
      <c r="J28" s="15">
        <f t="shared" si="6"/>
        <v>50.28</v>
      </c>
      <c r="K28" s="15">
        <f t="shared" si="7"/>
        <v>77.946</v>
      </c>
      <c r="L28" s="16">
        <f t="shared" ref="L28:L33" si="8">RANK(K28,$K$28:$K$33)</f>
        <v>1</v>
      </c>
      <c r="M28" s="17"/>
    </row>
    <row r="29" s="2" customFormat="1" ht="24" customHeight="1" spans="1:13">
      <c r="A29" s="13">
        <v>27</v>
      </c>
      <c r="B29" s="14" t="s">
        <v>81</v>
      </c>
      <c r="C29" s="14" t="s">
        <v>82</v>
      </c>
      <c r="D29" s="14" t="s">
        <v>36</v>
      </c>
      <c r="E29" s="14" t="s">
        <v>80</v>
      </c>
      <c r="F29" s="14" t="s">
        <v>71</v>
      </c>
      <c r="G29" s="14">
        <v>144</v>
      </c>
      <c r="H29" s="15">
        <f t="shared" si="5"/>
        <v>28.8</v>
      </c>
      <c r="I29" s="15">
        <v>81.8</v>
      </c>
      <c r="J29" s="15">
        <f t="shared" si="6"/>
        <v>49.08</v>
      </c>
      <c r="K29" s="15">
        <f t="shared" si="7"/>
        <v>77.88</v>
      </c>
      <c r="L29" s="16">
        <f t="shared" si="8"/>
        <v>2</v>
      </c>
      <c r="M29" s="17"/>
    </row>
    <row r="30" s="2" customFormat="1" ht="24" customHeight="1" spans="1:13">
      <c r="A30" s="13">
        <v>28</v>
      </c>
      <c r="B30" s="14" t="s">
        <v>83</v>
      </c>
      <c r="C30" s="14" t="s">
        <v>84</v>
      </c>
      <c r="D30" s="14" t="s">
        <v>36</v>
      </c>
      <c r="E30" s="14" t="s">
        <v>80</v>
      </c>
      <c r="F30" s="14" t="s">
        <v>71</v>
      </c>
      <c r="G30" s="14">
        <v>135.5</v>
      </c>
      <c r="H30" s="15">
        <f t="shared" si="5"/>
        <v>27.1</v>
      </c>
      <c r="I30" s="15">
        <v>83</v>
      </c>
      <c r="J30" s="15">
        <f t="shared" si="6"/>
        <v>49.8</v>
      </c>
      <c r="K30" s="15">
        <f t="shared" si="7"/>
        <v>76.9</v>
      </c>
      <c r="L30" s="16">
        <f t="shared" si="8"/>
        <v>3</v>
      </c>
      <c r="M30" s="17"/>
    </row>
    <row r="31" s="2" customFormat="1" ht="24" customHeight="1" spans="1:13">
      <c r="A31" s="13">
        <v>29</v>
      </c>
      <c r="B31" s="14" t="s">
        <v>85</v>
      </c>
      <c r="C31" s="14" t="s">
        <v>86</v>
      </c>
      <c r="D31" s="14" t="s">
        <v>36</v>
      </c>
      <c r="E31" s="14" t="s">
        <v>80</v>
      </c>
      <c r="F31" s="14" t="s">
        <v>71</v>
      </c>
      <c r="G31" s="14">
        <v>137.33</v>
      </c>
      <c r="H31" s="15">
        <f t="shared" si="5"/>
        <v>27.466</v>
      </c>
      <c r="I31" s="15">
        <v>78.4</v>
      </c>
      <c r="J31" s="15">
        <f t="shared" si="6"/>
        <v>47.04</v>
      </c>
      <c r="K31" s="15">
        <f t="shared" si="7"/>
        <v>74.506</v>
      </c>
      <c r="L31" s="16">
        <f t="shared" si="8"/>
        <v>4</v>
      </c>
      <c r="M31" s="18"/>
    </row>
    <row r="32" s="2" customFormat="1" ht="24" customHeight="1" spans="1:13">
      <c r="A32" s="13">
        <v>30</v>
      </c>
      <c r="B32" s="14" t="s">
        <v>87</v>
      </c>
      <c r="C32" s="14" t="s">
        <v>88</v>
      </c>
      <c r="D32" s="14" t="s">
        <v>36</v>
      </c>
      <c r="E32" s="14" t="s">
        <v>80</v>
      </c>
      <c r="F32" s="14" t="s">
        <v>71</v>
      </c>
      <c r="G32" s="14">
        <v>135.17</v>
      </c>
      <c r="H32" s="15">
        <f t="shared" si="5"/>
        <v>27.034</v>
      </c>
      <c r="I32" s="15">
        <v>78.2</v>
      </c>
      <c r="J32" s="15">
        <f t="shared" si="6"/>
        <v>46.92</v>
      </c>
      <c r="K32" s="15">
        <f t="shared" si="7"/>
        <v>73.954</v>
      </c>
      <c r="L32" s="16">
        <f t="shared" si="8"/>
        <v>5</v>
      </c>
      <c r="M32" s="17"/>
    </row>
    <row r="33" s="2" customFormat="1" ht="24" customHeight="1" spans="1:13">
      <c r="A33" s="13">
        <v>31</v>
      </c>
      <c r="B33" s="26" t="s">
        <v>89</v>
      </c>
      <c r="C33" s="21" t="s">
        <v>90</v>
      </c>
      <c r="D33" s="22" t="s">
        <v>91</v>
      </c>
      <c r="E33" s="14" t="s">
        <v>80</v>
      </c>
      <c r="F33" s="14" t="s">
        <v>71</v>
      </c>
      <c r="G33" s="14">
        <v>134</v>
      </c>
      <c r="H33" s="15">
        <f t="shared" si="5"/>
        <v>26.8</v>
      </c>
      <c r="I33" s="15">
        <v>53</v>
      </c>
      <c r="J33" s="15">
        <f t="shared" si="6"/>
        <v>31.8</v>
      </c>
      <c r="K33" s="15">
        <f t="shared" si="7"/>
        <v>58.6</v>
      </c>
      <c r="L33" s="16">
        <f t="shared" si="8"/>
        <v>6</v>
      </c>
      <c r="M33" s="18"/>
    </row>
    <row r="34" s="4" customFormat="1" ht="24" customHeight="1" spans="1:13">
      <c r="A34" s="13">
        <v>32</v>
      </c>
      <c r="B34" s="14" t="s">
        <v>92</v>
      </c>
      <c r="C34" s="14" t="s">
        <v>93</v>
      </c>
      <c r="D34" s="14" t="s">
        <v>36</v>
      </c>
      <c r="E34" s="14" t="s">
        <v>94</v>
      </c>
      <c r="F34" s="14" t="s">
        <v>71</v>
      </c>
      <c r="G34" s="14">
        <v>143</v>
      </c>
      <c r="H34" s="15">
        <f t="shared" si="5"/>
        <v>28.6</v>
      </c>
      <c r="I34" s="15">
        <v>82.2</v>
      </c>
      <c r="J34" s="15">
        <f t="shared" si="6"/>
        <v>49.32</v>
      </c>
      <c r="K34" s="15">
        <f t="shared" si="7"/>
        <v>77.92</v>
      </c>
      <c r="L34" s="16">
        <f>RANK(K34,$K$34:$K$36)</f>
        <v>1</v>
      </c>
      <c r="M34" s="17"/>
    </row>
    <row r="35" s="4" customFormat="1" ht="24" customHeight="1" spans="1:13">
      <c r="A35" s="13">
        <v>33</v>
      </c>
      <c r="B35" s="14" t="s">
        <v>95</v>
      </c>
      <c r="C35" s="14" t="s">
        <v>96</v>
      </c>
      <c r="D35" s="14" t="s">
        <v>36</v>
      </c>
      <c r="E35" s="14" t="s">
        <v>94</v>
      </c>
      <c r="F35" s="14" t="s">
        <v>71</v>
      </c>
      <c r="G35" s="14">
        <v>141</v>
      </c>
      <c r="H35" s="15">
        <f t="shared" si="5"/>
        <v>28.2</v>
      </c>
      <c r="I35" s="15">
        <v>81</v>
      </c>
      <c r="J35" s="15">
        <f t="shared" si="6"/>
        <v>48.6</v>
      </c>
      <c r="K35" s="15">
        <f t="shared" si="7"/>
        <v>76.8</v>
      </c>
      <c r="L35" s="16">
        <f>RANK(K35,$K$33:$K$37)</f>
        <v>2</v>
      </c>
      <c r="M35" s="17"/>
    </row>
    <row r="36" s="4" customFormat="1" ht="24" customHeight="1" spans="1:13">
      <c r="A36" s="13">
        <v>34</v>
      </c>
      <c r="B36" s="14" t="s">
        <v>97</v>
      </c>
      <c r="C36" s="14" t="s">
        <v>98</v>
      </c>
      <c r="D36" s="14" t="s">
        <v>36</v>
      </c>
      <c r="E36" s="14" t="s">
        <v>94</v>
      </c>
      <c r="F36" s="14" t="s">
        <v>71</v>
      </c>
      <c r="G36" s="14">
        <v>140.33</v>
      </c>
      <c r="H36" s="15">
        <f t="shared" ref="H36:H67" si="9">G36*0.2</f>
        <v>28.066</v>
      </c>
      <c r="I36" s="15">
        <v>81.2</v>
      </c>
      <c r="J36" s="15">
        <f t="shared" ref="J36:J67" si="10">I36*0.6</f>
        <v>48.72</v>
      </c>
      <c r="K36" s="15">
        <f t="shared" si="7"/>
        <v>76.786</v>
      </c>
      <c r="L36" s="16">
        <f>RANK(K36,$K$33:$K$37)</f>
        <v>3</v>
      </c>
      <c r="M36" s="18"/>
    </row>
    <row r="37" s="2" customFormat="1" ht="24" customHeight="1" spans="1:13">
      <c r="A37" s="13">
        <v>35</v>
      </c>
      <c r="B37" s="14" t="s">
        <v>99</v>
      </c>
      <c r="C37" s="14" t="s">
        <v>100</v>
      </c>
      <c r="D37" s="14" t="s">
        <v>36</v>
      </c>
      <c r="E37" s="14" t="s">
        <v>101</v>
      </c>
      <c r="F37" s="14" t="s">
        <v>102</v>
      </c>
      <c r="G37" s="14">
        <v>118.17</v>
      </c>
      <c r="H37" s="15">
        <f t="shared" si="9"/>
        <v>23.634</v>
      </c>
      <c r="I37" s="15">
        <v>78</v>
      </c>
      <c r="J37" s="15">
        <f t="shared" si="10"/>
        <v>46.8</v>
      </c>
      <c r="K37" s="15">
        <f t="shared" si="7"/>
        <v>70.434</v>
      </c>
      <c r="L37" s="16">
        <f>RANK(K37,$K$37:$K$39)</f>
        <v>1</v>
      </c>
      <c r="M37" s="17"/>
    </row>
    <row r="38" s="2" customFormat="1" ht="24" customHeight="1" spans="1:13">
      <c r="A38" s="13">
        <v>36</v>
      </c>
      <c r="B38" s="14" t="s">
        <v>103</v>
      </c>
      <c r="C38" s="14" t="s">
        <v>104</v>
      </c>
      <c r="D38" s="14" t="s">
        <v>16</v>
      </c>
      <c r="E38" s="14" t="s">
        <v>101</v>
      </c>
      <c r="F38" s="14" t="s">
        <v>102</v>
      </c>
      <c r="G38" s="14">
        <v>124.33</v>
      </c>
      <c r="H38" s="15">
        <f t="shared" si="9"/>
        <v>24.866</v>
      </c>
      <c r="I38" s="15">
        <v>74.6</v>
      </c>
      <c r="J38" s="15">
        <f t="shared" si="10"/>
        <v>44.76</v>
      </c>
      <c r="K38" s="15">
        <f t="shared" si="7"/>
        <v>69.626</v>
      </c>
      <c r="L38" s="16">
        <f>RANK(K38,$K$37:$K$39)</f>
        <v>2</v>
      </c>
      <c r="M38" s="17"/>
    </row>
    <row r="39" s="2" customFormat="1" ht="24" customHeight="1" spans="1:13">
      <c r="A39" s="13">
        <v>37</v>
      </c>
      <c r="B39" s="14" t="s">
        <v>105</v>
      </c>
      <c r="C39" s="14" t="s">
        <v>106</v>
      </c>
      <c r="D39" s="14" t="s">
        <v>16</v>
      </c>
      <c r="E39" s="14" t="s">
        <v>101</v>
      </c>
      <c r="F39" s="14" t="s">
        <v>102</v>
      </c>
      <c r="G39" s="14">
        <v>117</v>
      </c>
      <c r="H39" s="15">
        <f t="shared" si="9"/>
        <v>23.4</v>
      </c>
      <c r="I39" s="15">
        <v>76</v>
      </c>
      <c r="J39" s="15">
        <f t="shared" si="10"/>
        <v>45.6</v>
      </c>
      <c r="K39" s="15">
        <f t="shared" si="7"/>
        <v>69</v>
      </c>
      <c r="L39" s="16">
        <f>RANK(K39,$K$37:$K$39)</f>
        <v>3</v>
      </c>
      <c r="M39" s="18"/>
    </row>
    <row r="40" s="4" customFormat="1" ht="24" customHeight="1" spans="1:13">
      <c r="A40" s="13">
        <v>38</v>
      </c>
      <c r="B40" s="14" t="s">
        <v>107</v>
      </c>
      <c r="C40" s="14" t="s">
        <v>108</v>
      </c>
      <c r="D40" s="14" t="s">
        <v>36</v>
      </c>
      <c r="E40" s="14" t="s">
        <v>109</v>
      </c>
      <c r="F40" s="14" t="s">
        <v>102</v>
      </c>
      <c r="G40" s="14">
        <v>133.5</v>
      </c>
      <c r="H40" s="15">
        <f t="shared" si="9"/>
        <v>26.7</v>
      </c>
      <c r="I40" s="15">
        <v>82.4</v>
      </c>
      <c r="J40" s="15">
        <f t="shared" si="10"/>
        <v>49.44</v>
      </c>
      <c r="K40" s="15">
        <f t="shared" si="7"/>
        <v>76.14</v>
      </c>
      <c r="L40" s="16">
        <f>RANK(K40,$K$40:$K$42)</f>
        <v>1</v>
      </c>
      <c r="M40" s="17"/>
    </row>
    <row r="41" s="4" customFormat="1" ht="24" customHeight="1" spans="1:13">
      <c r="A41" s="13">
        <v>39</v>
      </c>
      <c r="B41" s="14" t="s">
        <v>110</v>
      </c>
      <c r="C41" s="14" t="s">
        <v>111</v>
      </c>
      <c r="D41" s="14" t="s">
        <v>36</v>
      </c>
      <c r="E41" s="14" t="s">
        <v>109</v>
      </c>
      <c r="F41" s="14" t="s">
        <v>102</v>
      </c>
      <c r="G41" s="14">
        <v>130.83</v>
      </c>
      <c r="H41" s="15">
        <f t="shared" si="9"/>
        <v>26.166</v>
      </c>
      <c r="I41" s="15">
        <v>82.2</v>
      </c>
      <c r="J41" s="15">
        <f t="shared" si="10"/>
        <v>49.32</v>
      </c>
      <c r="K41" s="15">
        <f t="shared" si="7"/>
        <v>75.486</v>
      </c>
      <c r="L41" s="16">
        <f>RANK(K41,$K$40:$K$42)</f>
        <v>2</v>
      </c>
      <c r="M41" s="17"/>
    </row>
    <row r="42" s="4" customFormat="1" ht="24" customHeight="1" spans="1:13">
      <c r="A42" s="13">
        <v>40</v>
      </c>
      <c r="B42" s="14" t="s">
        <v>112</v>
      </c>
      <c r="C42" s="14" t="s">
        <v>113</v>
      </c>
      <c r="D42" s="14" t="s">
        <v>36</v>
      </c>
      <c r="E42" s="14" t="s">
        <v>109</v>
      </c>
      <c r="F42" s="14" t="s">
        <v>102</v>
      </c>
      <c r="G42" s="14">
        <v>130.83</v>
      </c>
      <c r="H42" s="15">
        <f t="shared" si="9"/>
        <v>26.166</v>
      </c>
      <c r="I42" s="15">
        <v>80.6</v>
      </c>
      <c r="J42" s="15">
        <f t="shared" si="10"/>
        <v>48.36</v>
      </c>
      <c r="K42" s="15">
        <f t="shared" si="7"/>
        <v>74.526</v>
      </c>
      <c r="L42" s="16">
        <f>RANK(K42,$K$40:$K$42)</f>
        <v>3</v>
      </c>
      <c r="M42" s="18"/>
    </row>
    <row r="43" s="2" customFormat="1" ht="24" customHeight="1" spans="1:13">
      <c r="A43" s="13">
        <v>41</v>
      </c>
      <c r="B43" s="14" t="s">
        <v>114</v>
      </c>
      <c r="C43" s="14" t="s">
        <v>115</v>
      </c>
      <c r="D43" s="14" t="s">
        <v>16</v>
      </c>
      <c r="E43" s="14" t="s">
        <v>116</v>
      </c>
      <c r="F43" s="14" t="s">
        <v>117</v>
      </c>
      <c r="G43" s="14">
        <v>140.67</v>
      </c>
      <c r="H43" s="15">
        <f t="shared" si="9"/>
        <v>28.134</v>
      </c>
      <c r="I43" s="15">
        <v>79.4</v>
      </c>
      <c r="J43" s="15">
        <f t="shared" si="10"/>
        <v>47.64</v>
      </c>
      <c r="K43" s="15">
        <f t="shared" si="7"/>
        <v>75.774</v>
      </c>
      <c r="L43" s="16">
        <f>RANK(K43,$K$43:$K$45)</f>
        <v>1</v>
      </c>
      <c r="M43" s="18"/>
    </row>
    <row r="44" s="2" customFormat="1" ht="24" customHeight="1" spans="1:13">
      <c r="A44" s="13">
        <v>42</v>
      </c>
      <c r="B44" s="14" t="s">
        <v>118</v>
      </c>
      <c r="C44" s="14" t="s">
        <v>119</v>
      </c>
      <c r="D44" s="14" t="s">
        <v>16</v>
      </c>
      <c r="E44" s="14" t="s">
        <v>116</v>
      </c>
      <c r="F44" s="14" t="s">
        <v>117</v>
      </c>
      <c r="G44" s="14">
        <v>137.33</v>
      </c>
      <c r="H44" s="15">
        <f t="shared" si="9"/>
        <v>27.466</v>
      </c>
      <c r="I44" s="15">
        <v>80.4</v>
      </c>
      <c r="J44" s="15">
        <f t="shared" si="10"/>
        <v>48.24</v>
      </c>
      <c r="K44" s="15">
        <f t="shared" si="7"/>
        <v>75.706</v>
      </c>
      <c r="L44" s="16">
        <f>RANK(K44,$K$43:$K$45)</f>
        <v>2</v>
      </c>
      <c r="M44" s="18"/>
    </row>
    <row r="45" s="2" customFormat="1" ht="24" customHeight="1" spans="1:13">
      <c r="A45" s="13">
        <v>43</v>
      </c>
      <c r="B45" s="14" t="s">
        <v>120</v>
      </c>
      <c r="C45" s="14" t="s">
        <v>121</v>
      </c>
      <c r="D45" s="14" t="s">
        <v>16</v>
      </c>
      <c r="E45" s="14" t="s">
        <v>116</v>
      </c>
      <c r="F45" s="14" t="s">
        <v>117</v>
      </c>
      <c r="G45" s="14">
        <v>136.83</v>
      </c>
      <c r="H45" s="15">
        <f t="shared" si="9"/>
        <v>27.366</v>
      </c>
      <c r="I45" s="15">
        <v>78.4</v>
      </c>
      <c r="J45" s="15">
        <f t="shared" si="10"/>
        <v>47.04</v>
      </c>
      <c r="K45" s="15">
        <f t="shared" si="7"/>
        <v>74.406</v>
      </c>
      <c r="L45" s="16">
        <f>RANK(K45,$K$43:$K$45)</f>
        <v>3</v>
      </c>
      <c r="M45" s="17"/>
    </row>
    <row r="46" s="4" customFormat="1" ht="24" customHeight="1" spans="1:13">
      <c r="A46" s="13">
        <v>44</v>
      </c>
      <c r="B46" s="14" t="s">
        <v>122</v>
      </c>
      <c r="C46" s="14" t="s">
        <v>123</v>
      </c>
      <c r="D46" s="14" t="s">
        <v>36</v>
      </c>
      <c r="E46" s="14" t="s">
        <v>116</v>
      </c>
      <c r="F46" s="14" t="s">
        <v>124</v>
      </c>
      <c r="G46" s="14">
        <v>138.5</v>
      </c>
      <c r="H46" s="15">
        <f t="shared" si="9"/>
        <v>27.7</v>
      </c>
      <c r="I46" s="15">
        <v>84</v>
      </c>
      <c r="J46" s="15">
        <f t="shared" si="10"/>
        <v>50.4</v>
      </c>
      <c r="K46" s="15">
        <f t="shared" si="7"/>
        <v>78.1</v>
      </c>
      <c r="L46" s="16">
        <f>RANK(K46,$K$46:$K$48)</f>
        <v>1</v>
      </c>
      <c r="M46" s="17"/>
    </row>
    <row r="47" s="4" customFormat="1" ht="24" customHeight="1" spans="1:13">
      <c r="A47" s="13">
        <v>45</v>
      </c>
      <c r="B47" s="14" t="s">
        <v>125</v>
      </c>
      <c r="C47" s="14" t="s">
        <v>126</v>
      </c>
      <c r="D47" s="14" t="s">
        <v>36</v>
      </c>
      <c r="E47" s="14" t="s">
        <v>116</v>
      </c>
      <c r="F47" s="14" t="s">
        <v>124</v>
      </c>
      <c r="G47" s="14">
        <v>139.5</v>
      </c>
      <c r="H47" s="15">
        <f t="shared" si="9"/>
        <v>27.9</v>
      </c>
      <c r="I47" s="15">
        <v>81.2</v>
      </c>
      <c r="J47" s="15">
        <f t="shared" si="10"/>
        <v>48.72</v>
      </c>
      <c r="K47" s="15">
        <f t="shared" si="7"/>
        <v>76.62</v>
      </c>
      <c r="L47" s="16">
        <f>RANK(K47,$K$46:$K$48)</f>
        <v>2</v>
      </c>
      <c r="M47" s="17"/>
    </row>
    <row r="48" s="4" customFormat="1" ht="24" customHeight="1" spans="1:13">
      <c r="A48" s="13">
        <v>46</v>
      </c>
      <c r="B48" s="14" t="s">
        <v>127</v>
      </c>
      <c r="C48" s="14" t="s">
        <v>128</v>
      </c>
      <c r="D48" s="14" t="s">
        <v>36</v>
      </c>
      <c r="E48" s="14" t="s">
        <v>116</v>
      </c>
      <c r="F48" s="14" t="s">
        <v>124</v>
      </c>
      <c r="G48" s="14">
        <v>138.5</v>
      </c>
      <c r="H48" s="15">
        <f t="shared" si="9"/>
        <v>27.7</v>
      </c>
      <c r="I48" s="15">
        <v>80.2</v>
      </c>
      <c r="J48" s="15">
        <f t="shared" si="10"/>
        <v>48.12</v>
      </c>
      <c r="K48" s="15">
        <f t="shared" si="7"/>
        <v>75.82</v>
      </c>
      <c r="L48" s="16">
        <f>RANK(K48,$K$46:$K$48)</f>
        <v>3</v>
      </c>
      <c r="M48" s="18"/>
    </row>
    <row r="49" s="2" customFormat="1" ht="24" customHeight="1" spans="1:13">
      <c r="A49" s="13">
        <v>47</v>
      </c>
      <c r="B49" s="14" t="s">
        <v>129</v>
      </c>
      <c r="C49" s="14" t="s">
        <v>130</v>
      </c>
      <c r="D49" s="14" t="s">
        <v>36</v>
      </c>
      <c r="E49" s="14" t="s">
        <v>131</v>
      </c>
      <c r="F49" s="14" t="s">
        <v>71</v>
      </c>
      <c r="G49" s="14">
        <v>137.17</v>
      </c>
      <c r="H49" s="15">
        <f t="shared" si="9"/>
        <v>27.434</v>
      </c>
      <c r="I49" s="15">
        <v>84.4</v>
      </c>
      <c r="J49" s="15">
        <f t="shared" si="10"/>
        <v>50.64</v>
      </c>
      <c r="K49" s="15">
        <f t="shared" si="7"/>
        <v>78.074</v>
      </c>
      <c r="L49" s="16">
        <f t="shared" ref="L49:L52" si="11">RANK(K49,$K$49:$K$51)</f>
        <v>1</v>
      </c>
      <c r="M49" s="17"/>
    </row>
    <row r="50" s="2" customFormat="1" ht="24" customHeight="1" spans="1:13">
      <c r="A50" s="13">
        <v>48</v>
      </c>
      <c r="B50" s="14" t="s">
        <v>132</v>
      </c>
      <c r="C50" s="14" t="s">
        <v>133</v>
      </c>
      <c r="D50" s="14" t="s">
        <v>36</v>
      </c>
      <c r="E50" s="14" t="s">
        <v>131</v>
      </c>
      <c r="F50" s="14" t="s">
        <v>71</v>
      </c>
      <c r="G50" s="14">
        <v>135.83</v>
      </c>
      <c r="H50" s="15">
        <f t="shared" si="9"/>
        <v>27.166</v>
      </c>
      <c r="I50" s="15">
        <v>83.4</v>
      </c>
      <c r="J50" s="15">
        <f t="shared" si="10"/>
        <v>50.04</v>
      </c>
      <c r="K50" s="15">
        <f t="shared" si="7"/>
        <v>77.206</v>
      </c>
      <c r="L50" s="16">
        <f t="shared" si="11"/>
        <v>2</v>
      </c>
      <c r="M50" s="17"/>
    </row>
    <row r="51" s="2" customFormat="1" ht="24" customHeight="1" spans="1:13">
      <c r="A51" s="13">
        <v>49</v>
      </c>
      <c r="B51" s="14" t="s">
        <v>134</v>
      </c>
      <c r="C51" s="14" t="s">
        <v>135</v>
      </c>
      <c r="D51" s="14" t="s">
        <v>36</v>
      </c>
      <c r="E51" s="14" t="s">
        <v>131</v>
      </c>
      <c r="F51" s="14" t="s">
        <v>71</v>
      </c>
      <c r="G51" s="14">
        <v>132</v>
      </c>
      <c r="H51" s="15">
        <f t="shared" si="9"/>
        <v>26.4</v>
      </c>
      <c r="I51" s="15">
        <v>75.6</v>
      </c>
      <c r="J51" s="15">
        <f t="shared" si="10"/>
        <v>45.36</v>
      </c>
      <c r="K51" s="15">
        <f t="shared" si="7"/>
        <v>71.76</v>
      </c>
      <c r="L51" s="16">
        <f t="shared" si="11"/>
        <v>3</v>
      </c>
      <c r="M51" s="18"/>
    </row>
    <row r="52" s="4" customFormat="1" ht="24" customHeight="1" spans="1:13">
      <c r="A52" s="13">
        <v>50</v>
      </c>
      <c r="B52" s="14" t="s">
        <v>136</v>
      </c>
      <c r="C52" s="14" t="s">
        <v>137</v>
      </c>
      <c r="D52" s="14" t="s">
        <v>16</v>
      </c>
      <c r="E52" s="14" t="s">
        <v>138</v>
      </c>
      <c r="F52" s="14" t="s">
        <v>71</v>
      </c>
      <c r="G52" s="14">
        <v>136</v>
      </c>
      <c r="H52" s="15">
        <f t="shared" si="9"/>
        <v>27.2</v>
      </c>
      <c r="I52" s="15">
        <v>83.4</v>
      </c>
      <c r="J52" s="15">
        <f t="shared" si="10"/>
        <v>50.04</v>
      </c>
      <c r="K52" s="15">
        <f t="shared" si="7"/>
        <v>77.24</v>
      </c>
      <c r="L52" s="16">
        <f>RANK(K52,$K$52:$K$54)</f>
        <v>1</v>
      </c>
      <c r="M52" s="17"/>
    </row>
    <row r="53" s="4" customFormat="1" ht="24" customHeight="1" spans="1:13">
      <c r="A53" s="13">
        <v>51</v>
      </c>
      <c r="B53" s="14" t="s">
        <v>139</v>
      </c>
      <c r="C53" s="14" t="s">
        <v>140</v>
      </c>
      <c r="D53" s="14" t="s">
        <v>16</v>
      </c>
      <c r="E53" s="14" t="s">
        <v>138</v>
      </c>
      <c r="F53" s="14" t="s">
        <v>71</v>
      </c>
      <c r="G53" s="14">
        <v>131.17</v>
      </c>
      <c r="H53" s="15">
        <f t="shared" si="9"/>
        <v>26.234</v>
      </c>
      <c r="I53" s="15">
        <v>76.6</v>
      </c>
      <c r="J53" s="15">
        <f t="shared" si="10"/>
        <v>45.96</v>
      </c>
      <c r="K53" s="15">
        <f t="shared" si="7"/>
        <v>72.194</v>
      </c>
      <c r="L53" s="16">
        <f>RANK(K53,$K$52:$K$54)</f>
        <v>2</v>
      </c>
      <c r="M53" s="17"/>
    </row>
    <row r="54" s="4" customFormat="1" ht="24" customHeight="1" spans="1:13">
      <c r="A54" s="13">
        <v>52</v>
      </c>
      <c r="B54" s="14" t="s">
        <v>141</v>
      </c>
      <c r="C54" s="14" t="s">
        <v>142</v>
      </c>
      <c r="D54" s="14" t="s">
        <v>16</v>
      </c>
      <c r="E54" s="14" t="s">
        <v>138</v>
      </c>
      <c r="F54" s="14" t="s">
        <v>71</v>
      </c>
      <c r="G54" s="14">
        <v>130.67</v>
      </c>
      <c r="H54" s="15">
        <f t="shared" si="9"/>
        <v>26.134</v>
      </c>
      <c r="I54" s="15">
        <v>76</v>
      </c>
      <c r="J54" s="15">
        <f t="shared" si="10"/>
        <v>45.6</v>
      </c>
      <c r="K54" s="15">
        <f t="shared" si="7"/>
        <v>71.734</v>
      </c>
      <c r="L54" s="16">
        <f>RANK(K54,$K$52:$K$54)</f>
        <v>3</v>
      </c>
      <c r="M54" s="18"/>
    </row>
    <row r="55" s="2" customFormat="1" ht="24" customHeight="1" spans="1:13">
      <c r="A55" s="13">
        <v>53</v>
      </c>
      <c r="B55" s="14" t="s">
        <v>143</v>
      </c>
      <c r="C55" s="14" t="s">
        <v>144</v>
      </c>
      <c r="D55" s="14" t="s">
        <v>36</v>
      </c>
      <c r="E55" s="14" t="s">
        <v>145</v>
      </c>
      <c r="F55" s="23" t="s">
        <v>146</v>
      </c>
      <c r="G55" s="14">
        <v>144.17</v>
      </c>
      <c r="H55" s="15">
        <f t="shared" si="9"/>
        <v>28.834</v>
      </c>
      <c r="I55" s="15">
        <v>81.8</v>
      </c>
      <c r="J55" s="15">
        <f t="shared" si="10"/>
        <v>49.08</v>
      </c>
      <c r="K55" s="15">
        <f t="shared" si="7"/>
        <v>77.914</v>
      </c>
      <c r="L55" s="16">
        <f>RANK(K55,$K$55:$K$57)</f>
        <v>1</v>
      </c>
      <c r="M55" s="17"/>
    </row>
    <row r="56" s="2" customFormat="1" ht="24" customHeight="1" spans="1:13">
      <c r="A56" s="13">
        <v>54</v>
      </c>
      <c r="B56" s="14" t="s">
        <v>147</v>
      </c>
      <c r="C56" s="14" t="s">
        <v>148</v>
      </c>
      <c r="D56" s="14" t="s">
        <v>16</v>
      </c>
      <c r="E56" s="14" t="s">
        <v>145</v>
      </c>
      <c r="F56" s="23" t="s">
        <v>146</v>
      </c>
      <c r="G56" s="14">
        <v>136.5</v>
      </c>
      <c r="H56" s="15">
        <f t="shared" si="9"/>
        <v>27.3</v>
      </c>
      <c r="I56" s="15">
        <v>81</v>
      </c>
      <c r="J56" s="15">
        <f t="shared" si="10"/>
        <v>48.6</v>
      </c>
      <c r="K56" s="15">
        <f t="shared" si="7"/>
        <v>75.9</v>
      </c>
      <c r="L56" s="16">
        <f>RANK(K56,$K$55:$K$57)</f>
        <v>2</v>
      </c>
      <c r="M56" s="18"/>
    </row>
    <row r="57" s="2" customFormat="1" ht="24" customHeight="1" spans="1:13">
      <c r="A57" s="13">
        <v>55</v>
      </c>
      <c r="B57" s="14" t="s">
        <v>149</v>
      </c>
      <c r="C57" s="14" t="s">
        <v>150</v>
      </c>
      <c r="D57" s="14" t="s">
        <v>16</v>
      </c>
      <c r="E57" s="14" t="s">
        <v>145</v>
      </c>
      <c r="F57" s="23" t="s">
        <v>146</v>
      </c>
      <c r="G57" s="14">
        <v>141.67</v>
      </c>
      <c r="H57" s="15">
        <f t="shared" si="9"/>
        <v>28.334</v>
      </c>
      <c r="I57" s="15">
        <v>75.6</v>
      </c>
      <c r="J57" s="15">
        <f t="shared" si="10"/>
        <v>45.36</v>
      </c>
      <c r="K57" s="15">
        <f t="shared" si="7"/>
        <v>73.694</v>
      </c>
      <c r="L57" s="16">
        <f>RANK(K57,$K$55:$K$57)</f>
        <v>3</v>
      </c>
      <c r="M57" s="18"/>
    </row>
    <row r="58" s="4" customFormat="1" ht="24" customHeight="1" spans="1:13">
      <c r="A58" s="13">
        <v>56</v>
      </c>
      <c r="B58" s="14" t="s">
        <v>151</v>
      </c>
      <c r="C58" s="14" t="s">
        <v>152</v>
      </c>
      <c r="D58" s="14" t="s">
        <v>36</v>
      </c>
      <c r="E58" s="14" t="s">
        <v>153</v>
      </c>
      <c r="F58" s="14" t="s">
        <v>154</v>
      </c>
      <c r="G58" s="14">
        <v>146.5</v>
      </c>
      <c r="H58" s="15">
        <f t="shared" si="9"/>
        <v>29.3</v>
      </c>
      <c r="I58" s="15">
        <v>83.4</v>
      </c>
      <c r="J58" s="15">
        <f t="shared" si="10"/>
        <v>50.04</v>
      </c>
      <c r="K58" s="15">
        <f t="shared" si="7"/>
        <v>79.34</v>
      </c>
      <c r="L58" s="16">
        <f t="shared" ref="L58:L63" si="12">RANK(K58,$K$58:$K$63)</f>
        <v>1</v>
      </c>
      <c r="M58" s="17"/>
    </row>
    <row r="59" s="4" customFormat="1" ht="24" customHeight="1" spans="1:13">
      <c r="A59" s="13">
        <v>57</v>
      </c>
      <c r="B59" s="14" t="s">
        <v>155</v>
      </c>
      <c r="C59" s="14" t="s">
        <v>156</v>
      </c>
      <c r="D59" s="14" t="s">
        <v>36</v>
      </c>
      <c r="E59" s="14" t="s">
        <v>153</v>
      </c>
      <c r="F59" s="14" t="s">
        <v>154</v>
      </c>
      <c r="G59" s="14">
        <v>143.45</v>
      </c>
      <c r="H59" s="15">
        <f t="shared" si="9"/>
        <v>28.69</v>
      </c>
      <c r="I59" s="15">
        <v>82.6</v>
      </c>
      <c r="J59" s="15">
        <f t="shared" si="10"/>
        <v>49.56</v>
      </c>
      <c r="K59" s="15">
        <f t="shared" si="7"/>
        <v>78.25</v>
      </c>
      <c r="L59" s="16">
        <f t="shared" si="12"/>
        <v>2</v>
      </c>
      <c r="M59" s="17"/>
    </row>
    <row r="60" s="4" customFormat="1" ht="24" customHeight="1" spans="1:13">
      <c r="A60" s="13">
        <v>58</v>
      </c>
      <c r="B60" s="14" t="s">
        <v>157</v>
      </c>
      <c r="C60" s="14" t="s">
        <v>158</v>
      </c>
      <c r="D60" s="14" t="s">
        <v>36</v>
      </c>
      <c r="E60" s="14" t="s">
        <v>153</v>
      </c>
      <c r="F60" s="14" t="s">
        <v>154</v>
      </c>
      <c r="G60" s="14">
        <v>140.82</v>
      </c>
      <c r="H60" s="15">
        <f t="shared" si="9"/>
        <v>28.164</v>
      </c>
      <c r="I60" s="15">
        <v>81.4</v>
      </c>
      <c r="J60" s="15">
        <f t="shared" si="10"/>
        <v>48.84</v>
      </c>
      <c r="K60" s="15">
        <f t="shared" si="7"/>
        <v>77.004</v>
      </c>
      <c r="L60" s="16">
        <f t="shared" si="12"/>
        <v>3</v>
      </c>
      <c r="M60" s="17"/>
    </row>
    <row r="61" s="4" customFormat="1" ht="24" customHeight="1" spans="1:13">
      <c r="A61" s="13">
        <v>59</v>
      </c>
      <c r="B61" s="14" t="s">
        <v>159</v>
      </c>
      <c r="C61" s="14" t="s">
        <v>160</v>
      </c>
      <c r="D61" s="14" t="s">
        <v>36</v>
      </c>
      <c r="E61" s="14" t="s">
        <v>153</v>
      </c>
      <c r="F61" s="14" t="s">
        <v>154</v>
      </c>
      <c r="G61" s="14">
        <v>142.68</v>
      </c>
      <c r="H61" s="15">
        <f t="shared" si="9"/>
        <v>28.536</v>
      </c>
      <c r="I61" s="15">
        <v>77.8</v>
      </c>
      <c r="J61" s="15">
        <f t="shared" si="10"/>
        <v>46.68</v>
      </c>
      <c r="K61" s="15">
        <f t="shared" si="7"/>
        <v>75.216</v>
      </c>
      <c r="L61" s="16">
        <f t="shared" si="12"/>
        <v>4</v>
      </c>
      <c r="M61" s="18"/>
    </row>
    <row r="62" s="4" customFormat="1" ht="24" customHeight="1" spans="1:13">
      <c r="A62" s="13">
        <v>60</v>
      </c>
      <c r="B62" s="14" t="s">
        <v>161</v>
      </c>
      <c r="C62" s="14" t="s">
        <v>162</v>
      </c>
      <c r="D62" s="14" t="s">
        <v>36</v>
      </c>
      <c r="E62" s="14" t="s">
        <v>153</v>
      </c>
      <c r="F62" s="14" t="s">
        <v>154</v>
      </c>
      <c r="G62" s="14">
        <v>140.32</v>
      </c>
      <c r="H62" s="15">
        <f t="shared" si="9"/>
        <v>28.064</v>
      </c>
      <c r="I62" s="15">
        <v>78.4</v>
      </c>
      <c r="J62" s="15">
        <f t="shared" si="10"/>
        <v>47.04</v>
      </c>
      <c r="K62" s="15">
        <f t="shared" si="7"/>
        <v>75.104</v>
      </c>
      <c r="L62" s="16">
        <f t="shared" si="12"/>
        <v>5</v>
      </c>
      <c r="M62" s="18"/>
    </row>
    <row r="63" s="4" customFormat="1" ht="24" customHeight="1" spans="1:13">
      <c r="A63" s="13">
        <v>61</v>
      </c>
      <c r="B63" s="14" t="s">
        <v>163</v>
      </c>
      <c r="C63" s="14" t="s">
        <v>164</v>
      </c>
      <c r="D63" s="14" t="s">
        <v>36</v>
      </c>
      <c r="E63" s="14" t="s">
        <v>153</v>
      </c>
      <c r="F63" s="14" t="s">
        <v>154</v>
      </c>
      <c r="G63" s="14">
        <v>141.32</v>
      </c>
      <c r="H63" s="15">
        <f t="shared" si="9"/>
        <v>28.264</v>
      </c>
      <c r="I63" s="15">
        <v>75.2</v>
      </c>
      <c r="J63" s="15">
        <f t="shared" si="10"/>
        <v>45.12</v>
      </c>
      <c r="K63" s="15">
        <f t="shared" si="7"/>
        <v>73.384</v>
      </c>
      <c r="L63" s="16">
        <f t="shared" si="12"/>
        <v>6</v>
      </c>
      <c r="M63" s="17"/>
    </row>
    <row r="64" s="2" customFormat="1" ht="24" customHeight="1" spans="1:13">
      <c r="A64" s="13">
        <v>62</v>
      </c>
      <c r="B64" s="14" t="s">
        <v>165</v>
      </c>
      <c r="C64" s="14" t="s">
        <v>166</v>
      </c>
      <c r="D64" s="14" t="s">
        <v>36</v>
      </c>
      <c r="E64" s="14" t="s">
        <v>167</v>
      </c>
      <c r="F64" s="14" t="s">
        <v>168</v>
      </c>
      <c r="G64" s="14">
        <v>140.7</v>
      </c>
      <c r="H64" s="15">
        <f t="shared" si="9"/>
        <v>28.14</v>
      </c>
      <c r="I64" s="15">
        <v>82.6</v>
      </c>
      <c r="J64" s="15">
        <f t="shared" si="10"/>
        <v>49.56</v>
      </c>
      <c r="K64" s="15">
        <f t="shared" si="7"/>
        <v>77.7</v>
      </c>
      <c r="L64" s="16">
        <f>RANK(K64,$K$64:$K$69)</f>
        <v>1</v>
      </c>
      <c r="M64" s="17"/>
    </row>
    <row r="65" s="2" customFormat="1" ht="24" customHeight="1" spans="1:13">
      <c r="A65" s="13">
        <v>63</v>
      </c>
      <c r="B65" s="14" t="s">
        <v>169</v>
      </c>
      <c r="C65" s="14" t="s">
        <v>170</v>
      </c>
      <c r="D65" s="14" t="s">
        <v>16</v>
      </c>
      <c r="E65" s="14" t="s">
        <v>167</v>
      </c>
      <c r="F65" s="14" t="s">
        <v>168</v>
      </c>
      <c r="G65" s="14">
        <v>147.52</v>
      </c>
      <c r="H65" s="15">
        <f t="shared" si="9"/>
        <v>29.504</v>
      </c>
      <c r="I65" s="15">
        <v>79.8</v>
      </c>
      <c r="J65" s="15">
        <f t="shared" si="10"/>
        <v>47.88</v>
      </c>
      <c r="K65" s="15">
        <f t="shared" si="7"/>
        <v>77.384</v>
      </c>
      <c r="L65" s="16">
        <f>RANK(K65,$K$64:$K$66)</f>
        <v>2</v>
      </c>
      <c r="M65" s="17"/>
    </row>
    <row r="66" s="2" customFormat="1" ht="24" customHeight="1" spans="1:13">
      <c r="A66" s="13">
        <v>64</v>
      </c>
      <c r="B66" s="14" t="s">
        <v>171</v>
      </c>
      <c r="C66" s="14" t="s">
        <v>172</v>
      </c>
      <c r="D66" s="14" t="s">
        <v>36</v>
      </c>
      <c r="E66" s="14" t="s">
        <v>167</v>
      </c>
      <c r="F66" s="14" t="s">
        <v>168</v>
      </c>
      <c r="G66" s="14">
        <v>137.85</v>
      </c>
      <c r="H66" s="15">
        <f t="shared" si="9"/>
        <v>27.57</v>
      </c>
      <c r="I66" s="15">
        <v>80.8</v>
      </c>
      <c r="J66" s="15">
        <f t="shared" si="10"/>
        <v>48.48</v>
      </c>
      <c r="K66" s="15">
        <f t="shared" si="7"/>
        <v>76.05</v>
      </c>
      <c r="L66" s="16">
        <f>RANK(K66,$K$64:$K$69)</f>
        <v>3</v>
      </c>
      <c r="M66" s="18"/>
    </row>
    <row r="67" s="4" customFormat="1" ht="24" customHeight="1" spans="1:13">
      <c r="A67" s="13">
        <v>65</v>
      </c>
      <c r="B67" s="14" t="s">
        <v>173</v>
      </c>
      <c r="C67" s="14" t="s">
        <v>174</v>
      </c>
      <c r="D67" s="14" t="s">
        <v>16</v>
      </c>
      <c r="E67" s="14" t="s">
        <v>167</v>
      </c>
      <c r="F67" s="14" t="s">
        <v>175</v>
      </c>
      <c r="G67" s="14">
        <v>122.36</v>
      </c>
      <c r="H67" s="15">
        <f t="shared" si="9"/>
        <v>24.472</v>
      </c>
      <c r="I67" s="15">
        <v>79.6</v>
      </c>
      <c r="J67" s="15">
        <f t="shared" si="10"/>
        <v>47.76</v>
      </c>
      <c r="K67" s="15">
        <f t="shared" ref="K67:K109" si="13">H67+J67</f>
        <v>72.232</v>
      </c>
      <c r="L67" s="16">
        <f>RANK(K67,$K$67:$K$69)</f>
        <v>1</v>
      </c>
      <c r="M67" s="17"/>
    </row>
    <row r="68" s="4" customFormat="1" ht="24" customHeight="1" spans="1:13">
      <c r="A68" s="13">
        <v>66</v>
      </c>
      <c r="B68" s="14" t="s">
        <v>176</v>
      </c>
      <c r="C68" s="14" t="s">
        <v>177</v>
      </c>
      <c r="D68" s="14" t="s">
        <v>36</v>
      </c>
      <c r="E68" s="14" t="s">
        <v>167</v>
      </c>
      <c r="F68" s="14" t="s">
        <v>175</v>
      </c>
      <c r="G68" s="14">
        <v>117.02</v>
      </c>
      <c r="H68" s="15">
        <f t="shared" ref="H68:H109" si="14">G68*0.2</f>
        <v>23.404</v>
      </c>
      <c r="I68" s="15">
        <v>80.8</v>
      </c>
      <c r="J68" s="15">
        <f t="shared" ref="J68:J109" si="15">I68*0.6</f>
        <v>48.48</v>
      </c>
      <c r="K68" s="15">
        <f t="shared" si="13"/>
        <v>71.884</v>
      </c>
      <c r="L68" s="16">
        <f>RANK(K68,$K$67:$K$69)</f>
        <v>2</v>
      </c>
      <c r="M68" s="17"/>
    </row>
    <row r="69" s="5" customFormat="1" ht="24" customHeight="1" spans="1:13">
      <c r="A69" s="13">
        <v>67</v>
      </c>
      <c r="B69" s="14" t="s">
        <v>178</v>
      </c>
      <c r="C69" s="14" t="s">
        <v>179</v>
      </c>
      <c r="D69" s="14" t="s">
        <v>36</v>
      </c>
      <c r="E69" s="14" t="s">
        <v>167</v>
      </c>
      <c r="F69" s="14" t="s">
        <v>175</v>
      </c>
      <c r="G69" s="14">
        <v>116.07</v>
      </c>
      <c r="H69" s="15">
        <f t="shared" si="14"/>
        <v>23.214</v>
      </c>
      <c r="I69" s="15">
        <v>80.4</v>
      </c>
      <c r="J69" s="15">
        <f t="shared" si="15"/>
        <v>48.24</v>
      </c>
      <c r="K69" s="15">
        <f t="shared" si="13"/>
        <v>71.454</v>
      </c>
      <c r="L69" s="16">
        <f>RANK(K69,$K$67:$K$69)</f>
        <v>3</v>
      </c>
      <c r="M69" s="18"/>
    </row>
    <row r="70" s="6" customFormat="1" ht="24" customHeight="1" spans="1:13">
      <c r="A70" s="13">
        <v>68</v>
      </c>
      <c r="B70" s="14" t="s">
        <v>180</v>
      </c>
      <c r="C70" s="14" t="s">
        <v>181</v>
      </c>
      <c r="D70" s="14" t="s">
        <v>16</v>
      </c>
      <c r="E70" s="14" t="s">
        <v>182</v>
      </c>
      <c r="F70" s="14" t="s">
        <v>183</v>
      </c>
      <c r="G70" s="14">
        <v>130</v>
      </c>
      <c r="H70" s="15">
        <f t="shared" si="14"/>
        <v>26</v>
      </c>
      <c r="I70" s="15">
        <v>82.6</v>
      </c>
      <c r="J70" s="15">
        <f t="shared" si="15"/>
        <v>49.56</v>
      </c>
      <c r="K70" s="15">
        <f t="shared" si="13"/>
        <v>75.56</v>
      </c>
      <c r="L70" s="16">
        <f t="shared" ref="L70:L75" si="16">RANK(K70,$K$70:$K$75)</f>
        <v>1</v>
      </c>
      <c r="M70" s="17"/>
    </row>
    <row r="71" s="6" customFormat="1" ht="24" customHeight="1" spans="1:13">
      <c r="A71" s="13">
        <v>69</v>
      </c>
      <c r="B71" s="14" t="s">
        <v>184</v>
      </c>
      <c r="C71" s="14" t="s">
        <v>185</v>
      </c>
      <c r="D71" s="14" t="s">
        <v>16</v>
      </c>
      <c r="E71" s="14" t="s">
        <v>182</v>
      </c>
      <c r="F71" s="14" t="s">
        <v>183</v>
      </c>
      <c r="G71" s="14">
        <v>128.82</v>
      </c>
      <c r="H71" s="15">
        <f t="shared" si="14"/>
        <v>25.764</v>
      </c>
      <c r="I71" s="15">
        <v>82.8</v>
      </c>
      <c r="J71" s="15">
        <f t="shared" si="15"/>
        <v>49.68</v>
      </c>
      <c r="K71" s="15">
        <f t="shared" si="13"/>
        <v>75.444</v>
      </c>
      <c r="L71" s="16">
        <f t="shared" si="16"/>
        <v>2</v>
      </c>
      <c r="M71" s="17"/>
    </row>
    <row r="72" s="2" customFormat="1" ht="24" customHeight="1" spans="1:13">
      <c r="A72" s="13">
        <v>70</v>
      </c>
      <c r="B72" s="14" t="s">
        <v>186</v>
      </c>
      <c r="C72" s="14" t="s">
        <v>187</v>
      </c>
      <c r="D72" s="14" t="s">
        <v>16</v>
      </c>
      <c r="E72" s="14" t="s">
        <v>182</v>
      </c>
      <c r="F72" s="14" t="s">
        <v>183</v>
      </c>
      <c r="G72" s="14">
        <v>123.55</v>
      </c>
      <c r="H72" s="15">
        <f t="shared" si="14"/>
        <v>24.71</v>
      </c>
      <c r="I72" s="15">
        <v>80</v>
      </c>
      <c r="J72" s="15">
        <f t="shared" si="15"/>
        <v>48</v>
      </c>
      <c r="K72" s="15">
        <f t="shared" si="13"/>
        <v>72.71</v>
      </c>
      <c r="L72" s="16">
        <f t="shared" si="16"/>
        <v>3</v>
      </c>
      <c r="M72" s="18"/>
    </row>
    <row r="73" s="2" customFormat="1" ht="24" customHeight="1" spans="1:13">
      <c r="A73" s="13">
        <v>71</v>
      </c>
      <c r="B73" s="14" t="s">
        <v>188</v>
      </c>
      <c r="C73" s="14" t="s">
        <v>189</v>
      </c>
      <c r="D73" s="14" t="s">
        <v>16</v>
      </c>
      <c r="E73" s="14" t="s">
        <v>182</v>
      </c>
      <c r="F73" s="14" t="s">
        <v>183</v>
      </c>
      <c r="G73" s="14">
        <v>126.59</v>
      </c>
      <c r="H73" s="15">
        <f t="shared" si="14"/>
        <v>25.318</v>
      </c>
      <c r="I73" s="15">
        <v>77.8</v>
      </c>
      <c r="J73" s="15">
        <f t="shared" si="15"/>
        <v>46.68</v>
      </c>
      <c r="K73" s="15">
        <f t="shared" si="13"/>
        <v>71.998</v>
      </c>
      <c r="L73" s="16">
        <f t="shared" si="16"/>
        <v>4</v>
      </c>
      <c r="M73" s="18"/>
    </row>
    <row r="74" s="2" customFormat="1" ht="24" customHeight="1" spans="1:13">
      <c r="A74" s="13">
        <v>72</v>
      </c>
      <c r="B74" s="14" t="s">
        <v>190</v>
      </c>
      <c r="C74" s="21" t="s">
        <v>191</v>
      </c>
      <c r="D74" s="24" t="s">
        <v>192</v>
      </c>
      <c r="E74" s="14" t="s">
        <v>182</v>
      </c>
      <c r="F74" s="14" t="s">
        <v>183</v>
      </c>
      <c r="G74" s="14">
        <v>116.36</v>
      </c>
      <c r="H74" s="15">
        <f t="shared" si="14"/>
        <v>23.272</v>
      </c>
      <c r="I74" s="15">
        <v>75.8</v>
      </c>
      <c r="J74" s="15">
        <f t="shared" si="15"/>
        <v>45.48</v>
      </c>
      <c r="K74" s="15">
        <f t="shared" si="13"/>
        <v>68.752</v>
      </c>
      <c r="L74" s="16">
        <f t="shared" si="16"/>
        <v>5</v>
      </c>
      <c r="M74" s="17"/>
    </row>
    <row r="75" s="6" customFormat="1" ht="24" customHeight="1" spans="1:13">
      <c r="A75" s="13">
        <v>73</v>
      </c>
      <c r="B75" s="26" t="s">
        <v>193</v>
      </c>
      <c r="C75" s="25" t="s">
        <v>194</v>
      </c>
      <c r="D75" s="24" t="s">
        <v>192</v>
      </c>
      <c r="E75" s="14" t="s">
        <v>182</v>
      </c>
      <c r="F75" s="14" t="s">
        <v>183</v>
      </c>
      <c r="G75" s="14">
        <v>113.45</v>
      </c>
      <c r="H75" s="15">
        <f t="shared" si="14"/>
        <v>22.69</v>
      </c>
      <c r="I75" s="15">
        <v>76.4</v>
      </c>
      <c r="J75" s="15">
        <f t="shared" si="15"/>
        <v>45.84</v>
      </c>
      <c r="K75" s="15">
        <f t="shared" si="13"/>
        <v>68.53</v>
      </c>
      <c r="L75" s="16">
        <f t="shared" si="16"/>
        <v>6</v>
      </c>
      <c r="M75" s="18"/>
    </row>
    <row r="76" s="4" customFormat="1" ht="24" customHeight="1" spans="1:13">
      <c r="A76" s="13">
        <v>74</v>
      </c>
      <c r="B76" s="14" t="s">
        <v>195</v>
      </c>
      <c r="C76" s="14" t="s">
        <v>196</v>
      </c>
      <c r="D76" s="14" t="s">
        <v>36</v>
      </c>
      <c r="E76" s="14" t="s">
        <v>182</v>
      </c>
      <c r="F76" s="14" t="s">
        <v>197</v>
      </c>
      <c r="G76" s="14">
        <v>133.14</v>
      </c>
      <c r="H76" s="15">
        <f t="shared" si="14"/>
        <v>26.628</v>
      </c>
      <c r="I76" s="15">
        <v>83.8</v>
      </c>
      <c r="J76" s="15">
        <f t="shared" si="15"/>
        <v>50.28</v>
      </c>
      <c r="K76" s="15">
        <f t="shared" si="13"/>
        <v>76.908</v>
      </c>
      <c r="L76" s="16">
        <f>RANK(K76,$K$76:$K$78)</f>
        <v>1</v>
      </c>
      <c r="M76" s="18"/>
    </row>
    <row r="77" s="4" customFormat="1" ht="24" customHeight="1" spans="1:13">
      <c r="A77" s="13">
        <v>75</v>
      </c>
      <c r="B77" s="14" t="s">
        <v>198</v>
      </c>
      <c r="C77" s="14" t="s">
        <v>199</v>
      </c>
      <c r="D77" s="14" t="s">
        <v>36</v>
      </c>
      <c r="E77" s="14" t="s">
        <v>182</v>
      </c>
      <c r="F77" s="14" t="s">
        <v>197</v>
      </c>
      <c r="G77" s="14">
        <v>133.55</v>
      </c>
      <c r="H77" s="15">
        <f t="shared" si="14"/>
        <v>26.71</v>
      </c>
      <c r="I77" s="15">
        <v>77.2</v>
      </c>
      <c r="J77" s="15">
        <f t="shared" si="15"/>
        <v>46.32</v>
      </c>
      <c r="K77" s="15">
        <f t="shared" si="13"/>
        <v>73.03</v>
      </c>
      <c r="L77" s="16">
        <f>RANK(K77,$K$76:$K$78)</f>
        <v>2</v>
      </c>
      <c r="M77" s="17"/>
    </row>
    <row r="78" s="5" customFormat="1" ht="24" customHeight="1" spans="1:13">
      <c r="A78" s="13">
        <v>76</v>
      </c>
      <c r="B78" s="14" t="s">
        <v>200</v>
      </c>
      <c r="C78" s="14" t="s">
        <v>201</v>
      </c>
      <c r="D78" s="14" t="s">
        <v>36</v>
      </c>
      <c r="E78" s="14" t="s">
        <v>182</v>
      </c>
      <c r="F78" s="14" t="s">
        <v>197</v>
      </c>
      <c r="G78" s="14">
        <v>133.36</v>
      </c>
      <c r="H78" s="15">
        <f t="shared" si="14"/>
        <v>26.672</v>
      </c>
      <c r="I78" s="15">
        <v>76</v>
      </c>
      <c r="J78" s="15">
        <f t="shared" si="15"/>
        <v>45.6</v>
      </c>
      <c r="K78" s="15">
        <f t="shared" si="13"/>
        <v>72.272</v>
      </c>
      <c r="L78" s="16">
        <f>RANK(K78,$K$76:$K$78)</f>
        <v>3</v>
      </c>
      <c r="M78" s="18"/>
    </row>
  </sheetData>
  <mergeCells count="1">
    <mergeCell ref="A1:M1"/>
  </mergeCells>
  <printOptions horizontalCentered="1"/>
  <pageMargins left="0.357638888888889" right="0.357638888888889" top="0.802777777777778" bottom="0.802777777777778" header="0.5" footer="0.5"/>
  <pageSetup paperSize="9" scale="87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事到如今</cp:lastModifiedBy>
  <dcterms:created xsi:type="dcterms:W3CDTF">2024-01-15T03:13:00Z</dcterms:created>
  <dcterms:modified xsi:type="dcterms:W3CDTF">2026-03-07T09:23:31Z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17A5522F3E214E51859A1806D92D13D5_12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