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workbookProtection workbookPassword="E97B" lockStructure="1"/>
  <bookViews>
    <workbookView windowWidth="24000" windowHeight="9225"/>
  </bookViews>
  <sheets>
    <sheet name="Sheet1" sheetId="1" r:id="rId1"/>
  </sheets>
  <externalReferences>
    <externalReference r:id="rId3"/>
  </externalReferences>
  <definedNames>
    <definedName name="_xlnm._FilterDatabase" localSheetId="0" hidden="1">Sheet1!$A$2:$M$44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<sst xmlns="http://schemas.openxmlformats.org/spreadsheetml/2006/main" count="306" uniqueCount="142">
  <si>
    <t>2025年泰顺县山区海岛县机关单位专项招录公务员面试成绩、总成绩及入围体检人员名单</t>
  </si>
  <si>
    <t>姓名</t>
  </si>
  <si>
    <t>性别</t>
  </si>
  <si>
    <t>准考证号</t>
  </si>
  <si>
    <t>报考单位</t>
  </si>
  <si>
    <t>报考职位</t>
  </si>
  <si>
    <t>招录计划</t>
  </si>
  <si>
    <t>笔试成绩</t>
  </si>
  <si>
    <t>笔试成绩/2*40%</t>
  </si>
  <si>
    <t>面试成绩</t>
  </si>
  <si>
    <t>面试成绩*60%</t>
  </si>
  <si>
    <t>总成绩</t>
  </si>
  <si>
    <t>排名</t>
  </si>
  <si>
    <t>是否入围体检</t>
  </si>
  <si>
    <t>叶耿豪</t>
  </si>
  <si>
    <t>103032401506</t>
  </si>
  <si>
    <t>泰顺县人民检察院</t>
  </si>
  <si>
    <t>五级检察官助理</t>
  </si>
  <si>
    <t>1</t>
  </si>
  <si>
    <t>75.8</t>
  </si>
  <si>
    <t>是</t>
  </si>
  <si>
    <t>吴茗洁</t>
  </si>
  <si>
    <t>103083402523</t>
  </si>
  <si>
    <t>77.6</t>
  </si>
  <si>
    <t>否</t>
  </si>
  <si>
    <t>雷珊珊</t>
  </si>
  <si>
    <t>103083402807</t>
  </si>
  <si>
    <t>125.8</t>
  </si>
  <si>
    <t>75.4</t>
  </si>
  <si>
    <t>王予安</t>
  </si>
  <si>
    <t>303011600202</t>
  </si>
  <si>
    <t>泰顺县自然资源和规划局基层自然资源所</t>
  </si>
  <si>
    <t>一级科员</t>
  </si>
  <si>
    <t>79.2</t>
  </si>
  <si>
    <t>杨慧君</t>
  </si>
  <si>
    <t>302094904101</t>
  </si>
  <si>
    <t>76.2</t>
  </si>
  <si>
    <t>刘世锋</t>
  </si>
  <si>
    <t>303073303816</t>
  </si>
  <si>
    <t>76.4</t>
  </si>
  <si>
    <t>王雨涛</t>
  </si>
  <si>
    <t>103010901829</t>
  </si>
  <si>
    <t>泰顺县应急管理指挥中心</t>
  </si>
  <si>
    <t>80.0</t>
  </si>
  <si>
    <t>刘君畅</t>
  </si>
  <si>
    <t>103010900116</t>
  </si>
  <si>
    <t>邓豪</t>
  </si>
  <si>
    <t>107041500704</t>
  </si>
  <si>
    <t>76.0</t>
  </si>
  <si>
    <t>项文辉</t>
  </si>
  <si>
    <t>303022202016</t>
  </si>
  <si>
    <t>泰顺县市场监管局泗溪市场监督管理所</t>
  </si>
  <si>
    <t>80.2</t>
  </si>
  <si>
    <t>李九州</t>
  </si>
  <si>
    <t>301093802928</t>
  </si>
  <si>
    <t>77.8</t>
  </si>
  <si>
    <t>陈洪钰</t>
  </si>
  <si>
    <t>302110804405</t>
  </si>
  <si>
    <t>77.2</t>
  </si>
  <si>
    <t>毛灵芝</t>
  </si>
  <si>
    <t>603010201912</t>
  </si>
  <si>
    <t>泰顺县市场监管行政执法队</t>
  </si>
  <si>
    <t>一级行政执法员1</t>
  </si>
  <si>
    <t>79.6</t>
  </si>
  <si>
    <t>包恺婧</t>
  </si>
  <si>
    <t>603010201603</t>
  </si>
  <si>
    <t>78.0</t>
  </si>
  <si>
    <t>包思思</t>
  </si>
  <si>
    <t>303073303703</t>
  </si>
  <si>
    <t>包鸿飞</t>
  </si>
  <si>
    <t>311081002915</t>
  </si>
  <si>
    <t>一级行政执法员2</t>
  </si>
  <si>
    <t>77.0</t>
  </si>
  <si>
    <t>陈新华</t>
  </si>
  <si>
    <t>603010301216</t>
  </si>
  <si>
    <t>李毅</t>
  </si>
  <si>
    <t>303083801609</t>
  </si>
  <si>
    <t>俞世垚</t>
  </si>
  <si>
    <t>307052000827</t>
  </si>
  <si>
    <t>一级行政执法员3</t>
  </si>
  <si>
    <t>薛博林</t>
  </si>
  <si>
    <t>303083703221</t>
  </si>
  <si>
    <t>76.6</t>
  </si>
  <si>
    <t>叶倩倩</t>
  </si>
  <si>
    <t>104020702316</t>
  </si>
  <si>
    <t>泰顺县供销合作社联合社</t>
  </si>
  <si>
    <t>许博</t>
  </si>
  <si>
    <t>103093900610</t>
  </si>
  <si>
    <t>郑存耀</t>
  </si>
  <si>
    <t>103083500817</t>
  </si>
  <si>
    <t>泰顺县投资促进服务中心</t>
  </si>
  <si>
    <t>叶羽彤</t>
  </si>
  <si>
    <t>103021903103</t>
  </si>
  <si>
    <t>74.2</t>
  </si>
  <si>
    <t>柳子轩</t>
  </si>
  <si>
    <t>203073301311</t>
  </si>
  <si>
    <t>泰顺县乡镇机关</t>
  </si>
  <si>
    <t>一级科员1</t>
  </si>
  <si>
    <t>2</t>
  </si>
  <si>
    <t>潘余昂</t>
  </si>
  <si>
    <t>203073300316</t>
  </si>
  <si>
    <t>79.4</t>
  </si>
  <si>
    <t>黄浩鹏</t>
  </si>
  <si>
    <t>207041705620</t>
  </si>
  <si>
    <t>高志恒</t>
  </si>
  <si>
    <t>203073300313</t>
  </si>
  <si>
    <t>76.8</t>
  </si>
  <si>
    <t>陈龙</t>
  </si>
  <si>
    <t xml:space="preserve"> 203073301007 </t>
  </si>
  <si>
    <t>林淇</t>
  </si>
  <si>
    <t>203073301824</t>
  </si>
  <si>
    <t>75.2</t>
  </si>
  <si>
    <t>徐晓华</t>
  </si>
  <si>
    <t>203010700906</t>
  </si>
  <si>
    <t>一级科员2</t>
  </si>
  <si>
    <t>79.0</t>
  </si>
  <si>
    <t>池雨杰</t>
  </si>
  <si>
    <t>203073301919</t>
  </si>
  <si>
    <t>陈航</t>
  </si>
  <si>
    <t>203073300726</t>
  </si>
  <si>
    <t>季锶晴</t>
  </si>
  <si>
    <t>203073300703</t>
  </si>
  <si>
    <t>彭婷婷</t>
  </si>
  <si>
    <t>203073301006</t>
  </si>
  <si>
    <t>林影雪</t>
  </si>
  <si>
    <t>203010700617</t>
  </si>
  <si>
    <t>陈信阁</t>
  </si>
  <si>
    <t xml:space="preserve"> 203022100806</t>
  </si>
  <si>
    <t>一级科员3</t>
  </si>
  <si>
    <t>吴湘</t>
  </si>
  <si>
    <t xml:space="preserve"> 210051102930</t>
  </si>
  <si>
    <t>刘磊阳</t>
  </si>
  <si>
    <t>203032501710</t>
  </si>
  <si>
    <t>74.6</t>
  </si>
  <si>
    <t>王译霖</t>
  </si>
  <si>
    <t>203032500701</t>
  </si>
  <si>
    <t>一级科员4</t>
  </si>
  <si>
    <t>孙陶陶</t>
  </si>
  <si>
    <t>206061304506</t>
  </si>
  <si>
    <t>侯金慧</t>
  </si>
  <si>
    <t>211060803115</t>
  </si>
  <si>
    <t>泰顺县公务员局
2025年4月21日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</si>
</sst>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6"/>
      <color theme="1"/>
      <name val="方正小标宋简体"/>
      <charset val="134"/>
    </font>
    <font>
      <sz val="10"/>
      <name val="黑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0250420&#27888;&#39034;&#21439;&#23665;&#21306;&#28023;&#23707;&#21439;&#38754;&#35797;&#65288;&#31532;&#20108;&#38754;&#35797;&#23460;&#65289;\&#32771;&#29983;&#24471;&#20998;&#34920;_20250420141128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1">
          <cell r="A1" t="str">
            <v>准考证号</v>
          </cell>
        </row>
        <row r="2">
          <cell r="A2" t="str">
            <v>303011600202</v>
          </cell>
        </row>
        <row r="2">
          <cell r="C2" t="str">
            <v>男</v>
          </cell>
        </row>
        <row r="3">
          <cell r="A3" t="str">
            <v>302094904101</v>
          </cell>
        </row>
        <row r="3">
          <cell r="C3" t="str">
            <v>女</v>
          </cell>
        </row>
        <row r="4">
          <cell r="A4" t="str">
            <v>303073303816</v>
          </cell>
        </row>
        <row r="4">
          <cell r="C4" t="str">
            <v>男</v>
          </cell>
        </row>
        <row r="5">
          <cell r="A5" t="str">
            <v>303022202016</v>
          </cell>
        </row>
        <row r="5">
          <cell r="C5" t="str">
            <v>男</v>
          </cell>
        </row>
        <row r="6">
          <cell r="A6" t="str">
            <v>301093802928</v>
          </cell>
        </row>
        <row r="6">
          <cell r="C6" t="str">
            <v>男</v>
          </cell>
        </row>
        <row r="7">
          <cell r="A7" t="str">
            <v>302110804405</v>
          </cell>
        </row>
        <row r="7">
          <cell r="C7" t="str">
            <v>男</v>
          </cell>
        </row>
        <row r="8">
          <cell r="A8" t="str">
            <v>603010201912</v>
          </cell>
        </row>
        <row r="8">
          <cell r="C8" t="str">
            <v>女</v>
          </cell>
        </row>
        <row r="9">
          <cell r="A9" t="str">
            <v>603010201603</v>
          </cell>
        </row>
        <row r="9">
          <cell r="C9" t="str">
            <v>女</v>
          </cell>
        </row>
        <row r="10">
          <cell r="A10" t="str">
            <v>303073303703</v>
          </cell>
        </row>
        <row r="10">
          <cell r="C10" t="str">
            <v>女</v>
          </cell>
        </row>
        <row r="11">
          <cell r="A11" t="str">
            <v>311081002915</v>
          </cell>
        </row>
        <row r="11">
          <cell r="C11" t="str">
            <v>女</v>
          </cell>
        </row>
        <row r="12">
          <cell r="A12" t="str">
            <v>603010301216</v>
          </cell>
        </row>
        <row r="12">
          <cell r="C12" t="str">
            <v>男</v>
          </cell>
        </row>
        <row r="13">
          <cell r="A13" t="str">
            <v>303083801609</v>
          </cell>
        </row>
        <row r="13">
          <cell r="C13" t="str">
            <v>男</v>
          </cell>
        </row>
        <row r="14">
          <cell r="A14" t="str">
            <v>307052000827</v>
          </cell>
        </row>
        <row r="14">
          <cell r="C14" t="str">
            <v>男</v>
          </cell>
        </row>
        <row r="15">
          <cell r="A15" t="str">
            <v>303083703221</v>
          </cell>
        </row>
        <row r="15">
          <cell r="C15" t="str">
            <v>男</v>
          </cell>
        </row>
        <row r="16">
          <cell r="A16" t="str">
            <v>203010700906</v>
          </cell>
        </row>
        <row r="16">
          <cell r="C16" t="str">
            <v>女</v>
          </cell>
        </row>
        <row r="17">
          <cell r="A17" t="str">
            <v>203073301919</v>
          </cell>
        </row>
        <row r="17">
          <cell r="C17" t="str">
            <v>男</v>
          </cell>
        </row>
        <row r="18">
          <cell r="A18" t="str">
            <v>203073300726</v>
          </cell>
        </row>
        <row r="18">
          <cell r="C18" t="str">
            <v>男</v>
          </cell>
        </row>
        <row r="19">
          <cell r="A19" t="str">
            <v>203073300703</v>
          </cell>
        </row>
        <row r="19">
          <cell r="C19" t="str">
            <v>女</v>
          </cell>
        </row>
        <row r="20">
          <cell r="A20" t="str">
            <v>203073301006</v>
          </cell>
        </row>
        <row r="20">
          <cell r="C20" t="str">
            <v>女</v>
          </cell>
        </row>
        <row r="21">
          <cell r="A21" t="str">
            <v>203010700617</v>
          </cell>
        </row>
        <row r="21">
          <cell r="C21" t="str">
            <v>女</v>
          </cell>
        </row>
        <row r="22">
          <cell r="A22" t="str">
            <v>203032500701</v>
          </cell>
        </row>
        <row r="22">
          <cell r="C22" t="str">
            <v>男</v>
          </cell>
        </row>
        <row r="23">
          <cell r="A23" t="str">
            <v>206061304506</v>
          </cell>
        </row>
        <row r="23">
          <cell r="C23" t="str">
            <v>女</v>
          </cell>
        </row>
        <row r="24">
          <cell r="A24" t="str">
            <v>211060803115</v>
          </cell>
        </row>
        <row r="24">
          <cell r="C24" t="str">
            <v>女</v>
          </cell>
        </row>
        <row r="25">
          <cell r="A25" t="str">
            <v>103083402523</v>
          </cell>
        </row>
        <row r="25">
          <cell r="C25" t="str">
            <v>女</v>
          </cell>
        </row>
        <row r="26">
          <cell r="A26" t="str">
            <v>103032401506</v>
          </cell>
        </row>
        <row r="26">
          <cell r="C26" t="str">
            <v>男</v>
          </cell>
        </row>
        <row r="27">
          <cell r="A27" t="str">
            <v>103083402807</v>
          </cell>
        </row>
        <row r="27">
          <cell r="C27" t="str">
            <v>女</v>
          </cell>
        </row>
        <row r="28">
          <cell r="A28" t="str">
            <v>103010901829</v>
          </cell>
        </row>
        <row r="28">
          <cell r="C28" t="str">
            <v>男</v>
          </cell>
        </row>
        <row r="29">
          <cell r="A29" t="str">
            <v>103010900116</v>
          </cell>
        </row>
        <row r="29">
          <cell r="C29" t="str">
            <v>男</v>
          </cell>
        </row>
        <row r="30">
          <cell r="A30" t="str">
            <v>107041500704</v>
          </cell>
        </row>
        <row r="30">
          <cell r="C30" t="str">
            <v>男</v>
          </cell>
        </row>
        <row r="31">
          <cell r="A31" t="str">
            <v>104020702316</v>
          </cell>
        </row>
        <row r="31">
          <cell r="C31" t="str">
            <v>女</v>
          </cell>
        </row>
        <row r="32">
          <cell r="A32" t="str">
            <v>103093900610</v>
          </cell>
        </row>
        <row r="32">
          <cell r="C32" t="str">
            <v>男</v>
          </cell>
        </row>
        <row r="33">
          <cell r="A33" t="str">
            <v>103083500817</v>
          </cell>
        </row>
        <row r="33">
          <cell r="C33" t="str">
            <v>男</v>
          </cell>
        </row>
        <row r="34">
          <cell r="A34" t="str">
            <v>103021903103</v>
          </cell>
        </row>
        <row r="34">
          <cell r="C34" t="str">
            <v>女</v>
          </cell>
        </row>
        <row r="35">
          <cell r="A35" t="str">
            <v>203073301311</v>
          </cell>
        </row>
        <row r="35">
          <cell r="C35" t="str">
            <v>男</v>
          </cell>
        </row>
        <row r="36">
          <cell r="A36" t="str">
            <v>203073300316</v>
          </cell>
        </row>
        <row r="36">
          <cell r="C36" t="str">
            <v>男</v>
          </cell>
        </row>
        <row r="37">
          <cell r="A37" t="str">
            <v>207041705620</v>
          </cell>
        </row>
        <row r="37">
          <cell r="C37" t="str">
            <v>男</v>
          </cell>
        </row>
        <row r="38">
          <cell r="A38" t="str">
            <v>203073300313</v>
          </cell>
        </row>
        <row r="38">
          <cell r="C38" t="str">
            <v>男</v>
          </cell>
        </row>
        <row r="39">
          <cell r="A39" t="str">
            <v> 203073301007 </v>
          </cell>
        </row>
        <row r="39">
          <cell r="C39" t="str">
            <v>男</v>
          </cell>
        </row>
        <row r="40">
          <cell r="A40" t="str">
            <v>203073301824</v>
          </cell>
        </row>
        <row r="40">
          <cell r="C40" t="str">
            <v>男</v>
          </cell>
        </row>
        <row r="41">
          <cell r="A41" t="str">
            <v> 203022100806</v>
          </cell>
        </row>
        <row r="41">
          <cell r="C41" t="str">
            <v>男</v>
          </cell>
        </row>
        <row r="42">
          <cell r="A42" t="str">
            <v> 210051102930</v>
          </cell>
        </row>
        <row r="42">
          <cell r="C42" t="str">
            <v>女</v>
          </cell>
        </row>
        <row r="43">
          <cell r="A43" t="str">
            <v>203032501710</v>
          </cell>
        </row>
        <row r="43">
          <cell r="C43" t="str">
            <v>男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47"/>
  <sheetViews>
    <sheetView tabSelected="1" workbookViewId="0">
      <selection activeCell="H5" sqref="H5"/>
    </sheetView>
  </sheetViews>
  <sheetFormatPr defaultColWidth="8.89166666666667" defaultRowHeight="28" customHeight="1"/>
  <cols>
    <col min="1" max="2" width="7.375" style="3" customWidth="1"/>
    <col min="3" max="3" width="13.375" style="1" customWidth="1"/>
    <col min="4" max="4" width="24.625" style="1" customWidth="1"/>
    <col min="5" max="5" width="15.5" style="1" customWidth="1"/>
    <col min="6" max="6" width="5.75" style="1" customWidth="1"/>
    <col min="7" max="7" width="8.375" style="3" customWidth="1"/>
    <col min="8" max="8" width="10.5" style="1" customWidth="1"/>
    <col min="9" max="9" width="5.25" style="3" customWidth="1"/>
    <col min="10" max="10" width="9" style="1" customWidth="1"/>
    <col min="11" max="11" width="6.25" style="1" customWidth="1"/>
    <col min="12" max="12" width="6.625" style="1" customWidth="1"/>
    <col min="13" max="13" width="10.375" style="1" customWidth="1"/>
    <col min="14" max="16384" width="8.89166666666667" style="1"/>
  </cols>
  <sheetData>
    <row r="1" customHeight="1" spans="1:13">
      <c r="A1" s="4" t="s">
        <v>0</v>
      </c>
      <c r="B1" s="4"/>
      <c r="C1" s="4"/>
      <c r="D1" s="5"/>
      <c r="E1" s="4"/>
      <c r="F1" s="4"/>
      <c r="G1" s="6"/>
      <c r="H1" s="4"/>
      <c r="I1" s="6"/>
      <c r="J1" s="4"/>
      <c r="K1" s="4"/>
      <c r="L1" s="4"/>
      <c r="M1" s="4"/>
    </row>
    <row r="2" s="1" customFormat="1" customHeight="1" spans="1:13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</row>
    <row r="3" s="2" customFormat="1" customHeight="1" spans="1:13">
      <c r="A3" s="8" t="s">
        <v>14</v>
      </c>
      <c r="B3" s="9" t="str">
        <f>_xlfn.XLOOKUP(C3,[1]sheet1!$A$1:$A$65536,[1]sheet1!$C$1:$C$65536)</f>
        <v>男</v>
      </c>
      <c r="C3" s="8" t="s">
        <v>15</v>
      </c>
      <c r="D3" s="10" t="s">
        <v>16</v>
      </c>
      <c r="E3" s="8" t="s">
        <v>17</v>
      </c>
      <c r="F3" s="8" t="s">
        <v>18</v>
      </c>
      <c r="G3" s="8">
        <v>137.4</v>
      </c>
      <c r="H3" s="8">
        <f t="shared" ref="H3:H44" si="0">G3/2*0.4</f>
        <v>27.48</v>
      </c>
      <c r="I3" s="8" t="s">
        <v>19</v>
      </c>
      <c r="J3" s="8">
        <f t="shared" ref="J3:J44" si="1">I3*0.6</f>
        <v>45.48</v>
      </c>
      <c r="K3" s="8">
        <f t="shared" ref="K3:K44" si="2">H3+J3</f>
        <v>72.96</v>
      </c>
      <c r="L3" s="8">
        <v>1</v>
      </c>
      <c r="M3" s="11" t="s">
        <v>20</v>
      </c>
    </row>
    <row r="4" s="2" customFormat="1" customHeight="1" spans="1:13">
      <c r="A4" s="8" t="s">
        <v>21</v>
      </c>
      <c r="B4" s="9" t="str">
        <f>_xlfn.XLOOKUP(C4,[1]sheet1!$A$1:$A$65536,[1]sheet1!$C$1:$C$65536)</f>
        <v>女</v>
      </c>
      <c r="C4" s="8" t="s">
        <v>22</v>
      </c>
      <c r="D4" s="10" t="s">
        <v>16</v>
      </c>
      <c r="E4" s="8" t="s">
        <v>17</v>
      </c>
      <c r="F4" s="8" t="s">
        <v>18</v>
      </c>
      <c r="G4" s="8">
        <v>128.7</v>
      </c>
      <c r="H4" s="8">
        <f t="shared" si="0"/>
        <v>25.74</v>
      </c>
      <c r="I4" s="8" t="s">
        <v>23</v>
      </c>
      <c r="J4" s="8">
        <f t="shared" si="1"/>
        <v>46.56</v>
      </c>
      <c r="K4" s="8">
        <f t="shared" si="2"/>
        <v>72.3</v>
      </c>
      <c r="L4" s="8">
        <v>2</v>
      </c>
      <c r="M4" s="11" t="s">
        <v>24</v>
      </c>
    </row>
    <row r="5" s="2" customFormat="1" customHeight="1" spans="1:13">
      <c r="A5" s="8" t="s">
        <v>25</v>
      </c>
      <c r="B5" s="9" t="str">
        <f>_xlfn.XLOOKUP(C5,[1]sheet1!$A$1:$A$65536,[1]sheet1!$C$1:$C$65536)</f>
        <v>女</v>
      </c>
      <c r="C5" s="8" t="s">
        <v>26</v>
      </c>
      <c r="D5" s="10" t="s">
        <v>16</v>
      </c>
      <c r="E5" s="8" t="s">
        <v>17</v>
      </c>
      <c r="F5" s="8" t="s">
        <v>18</v>
      </c>
      <c r="G5" s="8" t="s">
        <v>27</v>
      </c>
      <c r="H5" s="8">
        <f t="shared" si="0"/>
        <v>25.16</v>
      </c>
      <c r="I5" s="8" t="s">
        <v>28</v>
      </c>
      <c r="J5" s="8">
        <f t="shared" si="1"/>
        <v>45.24</v>
      </c>
      <c r="K5" s="8">
        <f t="shared" si="2"/>
        <v>70.4</v>
      </c>
      <c r="L5" s="8">
        <v>3</v>
      </c>
      <c r="M5" s="11" t="s">
        <v>24</v>
      </c>
    </row>
    <row r="6" s="2" customFormat="1" customHeight="1" spans="1:13">
      <c r="A6" s="8" t="s">
        <v>29</v>
      </c>
      <c r="B6" s="9" t="str">
        <f>_xlfn.XLOOKUP(C6,[1]sheet1!$A$1:$A$65536,[1]sheet1!$C$1:$C$65536)</f>
        <v>男</v>
      </c>
      <c r="C6" s="8" t="s">
        <v>30</v>
      </c>
      <c r="D6" s="10" t="s">
        <v>31</v>
      </c>
      <c r="E6" s="8" t="s">
        <v>32</v>
      </c>
      <c r="F6" s="8" t="s">
        <v>18</v>
      </c>
      <c r="G6" s="8">
        <v>139.89</v>
      </c>
      <c r="H6" s="8">
        <f t="shared" si="0"/>
        <v>27.978</v>
      </c>
      <c r="I6" s="8" t="s">
        <v>33</v>
      </c>
      <c r="J6" s="8">
        <f t="shared" si="1"/>
        <v>47.52</v>
      </c>
      <c r="K6" s="8">
        <f t="shared" si="2"/>
        <v>75.498</v>
      </c>
      <c r="L6" s="8">
        <v>1</v>
      </c>
      <c r="M6" s="11" t="s">
        <v>20</v>
      </c>
    </row>
    <row r="7" s="2" customFormat="1" customHeight="1" spans="1:13">
      <c r="A7" s="8" t="s">
        <v>34</v>
      </c>
      <c r="B7" s="9" t="str">
        <f>_xlfn.XLOOKUP(C7,[1]sheet1!$A$1:$A$65536,[1]sheet1!$C$1:$C$65536)</f>
        <v>女</v>
      </c>
      <c r="C7" s="8" t="s">
        <v>35</v>
      </c>
      <c r="D7" s="10" t="s">
        <v>31</v>
      </c>
      <c r="E7" s="8" t="s">
        <v>32</v>
      </c>
      <c r="F7" s="8" t="s">
        <v>18</v>
      </c>
      <c r="G7" s="8">
        <v>143.76</v>
      </c>
      <c r="H7" s="8">
        <f t="shared" si="0"/>
        <v>28.752</v>
      </c>
      <c r="I7" s="8" t="s">
        <v>36</v>
      </c>
      <c r="J7" s="8">
        <f t="shared" si="1"/>
        <v>45.72</v>
      </c>
      <c r="K7" s="8">
        <f t="shared" si="2"/>
        <v>74.472</v>
      </c>
      <c r="L7" s="8">
        <v>2</v>
      </c>
      <c r="M7" s="11" t="s">
        <v>24</v>
      </c>
    </row>
    <row r="8" s="2" customFormat="1" customHeight="1" spans="1:13">
      <c r="A8" s="8" t="s">
        <v>37</v>
      </c>
      <c r="B8" s="9" t="str">
        <f>_xlfn.XLOOKUP(C8,[1]sheet1!$A$1:$A$65536,[1]sheet1!$C$1:$C$65536)</f>
        <v>男</v>
      </c>
      <c r="C8" s="8" t="s">
        <v>38</v>
      </c>
      <c r="D8" s="10" t="s">
        <v>31</v>
      </c>
      <c r="E8" s="8" t="s">
        <v>32</v>
      </c>
      <c r="F8" s="8" t="s">
        <v>18</v>
      </c>
      <c r="G8" s="8">
        <v>141.43</v>
      </c>
      <c r="H8" s="8">
        <f t="shared" si="0"/>
        <v>28.286</v>
      </c>
      <c r="I8" s="8" t="s">
        <v>39</v>
      </c>
      <c r="J8" s="8">
        <f t="shared" si="1"/>
        <v>45.84</v>
      </c>
      <c r="K8" s="8">
        <f t="shared" si="2"/>
        <v>74.126</v>
      </c>
      <c r="L8" s="8">
        <v>3</v>
      </c>
      <c r="M8" s="11" t="s">
        <v>24</v>
      </c>
    </row>
    <row r="9" s="2" customFormat="1" customHeight="1" spans="1:13">
      <c r="A9" s="8" t="s">
        <v>40</v>
      </c>
      <c r="B9" s="9" t="str">
        <f>_xlfn.XLOOKUP(C9,[1]sheet1!$A$1:$A$65536,[1]sheet1!$C$1:$C$65536)</f>
        <v>男</v>
      </c>
      <c r="C9" s="8" t="s">
        <v>41</v>
      </c>
      <c r="D9" s="10" t="s">
        <v>42</v>
      </c>
      <c r="E9" s="8" t="s">
        <v>32</v>
      </c>
      <c r="F9" s="8" t="s">
        <v>18</v>
      </c>
      <c r="G9" s="8">
        <v>138.6</v>
      </c>
      <c r="H9" s="8">
        <f t="shared" si="0"/>
        <v>27.72</v>
      </c>
      <c r="I9" s="8" t="s">
        <v>43</v>
      </c>
      <c r="J9" s="8">
        <f t="shared" si="1"/>
        <v>48</v>
      </c>
      <c r="K9" s="8">
        <f t="shared" si="2"/>
        <v>75.72</v>
      </c>
      <c r="L9" s="8">
        <v>1</v>
      </c>
      <c r="M9" s="11" t="s">
        <v>20</v>
      </c>
    </row>
    <row r="10" s="2" customFormat="1" customHeight="1" spans="1:13">
      <c r="A10" s="8" t="s">
        <v>44</v>
      </c>
      <c r="B10" s="9" t="str">
        <f>_xlfn.XLOOKUP(C10,[1]sheet1!$A$1:$A$65536,[1]sheet1!$C$1:$C$65536)</f>
        <v>男</v>
      </c>
      <c r="C10" s="8" t="s">
        <v>45</v>
      </c>
      <c r="D10" s="10" t="s">
        <v>42</v>
      </c>
      <c r="E10" s="8" t="s">
        <v>32</v>
      </c>
      <c r="F10" s="8" t="s">
        <v>18</v>
      </c>
      <c r="G10" s="8">
        <v>136.7</v>
      </c>
      <c r="H10" s="8">
        <f t="shared" si="0"/>
        <v>27.34</v>
      </c>
      <c r="I10" s="8">
        <v>79.8</v>
      </c>
      <c r="J10" s="8">
        <f t="shared" si="1"/>
        <v>47.88</v>
      </c>
      <c r="K10" s="8">
        <f t="shared" si="2"/>
        <v>75.22</v>
      </c>
      <c r="L10" s="8">
        <v>2</v>
      </c>
      <c r="M10" s="11" t="s">
        <v>24</v>
      </c>
    </row>
    <row r="11" s="2" customFormat="1" customHeight="1" spans="1:13">
      <c r="A11" s="8" t="s">
        <v>46</v>
      </c>
      <c r="B11" s="9" t="str">
        <f>_xlfn.XLOOKUP(C11,[1]sheet1!$A$1:$A$65536,[1]sheet1!$C$1:$C$65536)</f>
        <v>男</v>
      </c>
      <c r="C11" s="8" t="s">
        <v>47</v>
      </c>
      <c r="D11" s="10" t="s">
        <v>42</v>
      </c>
      <c r="E11" s="8" t="s">
        <v>32</v>
      </c>
      <c r="F11" s="8" t="s">
        <v>18</v>
      </c>
      <c r="G11" s="8">
        <v>137</v>
      </c>
      <c r="H11" s="8">
        <f t="shared" si="0"/>
        <v>27.4</v>
      </c>
      <c r="I11" s="8" t="s">
        <v>48</v>
      </c>
      <c r="J11" s="8">
        <f t="shared" si="1"/>
        <v>45.6</v>
      </c>
      <c r="K11" s="8">
        <f t="shared" si="2"/>
        <v>73</v>
      </c>
      <c r="L11" s="8">
        <v>3</v>
      </c>
      <c r="M11" s="11" t="s">
        <v>24</v>
      </c>
    </row>
    <row r="12" s="2" customFormat="1" customHeight="1" spans="1:13">
      <c r="A12" s="8" t="s">
        <v>49</v>
      </c>
      <c r="B12" s="9" t="str">
        <f>_xlfn.XLOOKUP(C12,[1]sheet1!$A$1:$A$65536,[1]sheet1!$C$1:$C$65536)</f>
        <v>男</v>
      </c>
      <c r="C12" s="8" t="s">
        <v>50</v>
      </c>
      <c r="D12" s="10" t="s">
        <v>51</v>
      </c>
      <c r="E12" s="8" t="s">
        <v>32</v>
      </c>
      <c r="F12" s="8" t="s">
        <v>18</v>
      </c>
      <c r="G12" s="8">
        <v>140.52</v>
      </c>
      <c r="H12" s="8">
        <f t="shared" si="0"/>
        <v>28.104</v>
      </c>
      <c r="I12" s="8" t="s">
        <v>52</v>
      </c>
      <c r="J12" s="8">
        <f t="shared" si="1"/>
        <v>48.12</v>
      </c>
      <c r="K12" s="8">
        <f t="shared" si="2"/>
        <v>76.224</v>
      </c>
      <c r="L12" s="8">
        <v>1</v>
      </c>
      <c r="M12" s="11" t="s">
        <v>20</v>
      </c>
    </row>
    <row r="13" s="2" customFormat="1" customHeight="1" spans="1:13">
      <c r="A13" s="8" t="s">
        <v>53</v>
      </c>
      <c r="B13" s="9" t="str">
        <f>_xlfn.XLOOKUP(C13,[1]sheet1!$A$1:$A$65536,[1]sheet1!$C$1:$C$65536)</f>
        <v>男</v>
      </c>
      <c r="C13" s="8" t="s">
        <v>54</v>
      </c>
      <c r="D13" s="10" t="s">
        <v>51</v>
      </c>
      <c r="E13" s="8" t="s">
        <v>32</v>
      </c>
      <c r="F13" s="8" t="s">
        <v>18</v>
      </c>
      <c r="G13" s="8">
        <v>140.8</v>
      </c>
      <c r="H13" s="8">
        <f t="shared" si="0"/>
        <v>28.16</v>
      </c>
      <c r="I13" s="8" t="s">
        <v>55</v>
      </c>
      <c r="J13" s="8">
        <f t="shared" si="1"/>
        <v>46.68</v>
      </c>
      <c r="K13" s="8">
        <f t="shared" si="2"/>
        <v>74.84</v>
      </c>
      <c r="L13" s="8">
        <v>2</v>
      </c>
      <c r="M13" s="11" t="s">
        <v>24</v>
      </c>
    </row>
    <row r="14" s="2" customFormat="1" customHeight="1" spans="1:13">
      <c r="A14" s="8" t="s">
        <v>56</v>
      </c>
      <c r="B14" s="9" t="str">
        <f>_xlfn.XLOOKUP(C14,[1]sheet1!$A$1:$A$65536,[1]sheet1!$C$1:$C$65536)</f>
        <v>男</v>
      </c>
      <c r="C14" s="8" t="s">
        <v>57</v>
      </c>
      <c r="D14" s="10" t="s">
        <v>51</v>
      </c>
      <c r="E14" s="8" t="s">
        <v>32</v>
      </c>
      <c r="F14" s="8" t="s">
        <v>18</v>
      </c>
      <c r="G14" s="8">
        <v>141.43</v>
      </c>
      <c r="H14" s="8">
        <f t="shared" si="0"/>
        <v>28.286</v>
      </c>
      <c r="I14" s="8" t="s">
        <v>58</v>
      </c>
      <c r="J14" s="8">
        <f t="shared" si="1"/>
        <v>46.32</v>
      </c>
      <c r="K14" s="8">
        <f t="shared" si="2"/>
        <v>74.606</v>
      </c>
      <c r="L14" s="8">
        <v>3</v>
      </c>
      <c r="M14" s="11" t="s">
        <v>24</v>
      </c>
    </row>
    <row r="15" s="2" customFormat="1" customHeight="1" spans="1:13">
      <c r="A15" s="8" t="s">
        <v>59</v>
      </c>
      <c r="B15" s="9" t="str">
        <f>_xlfn.XLOOKUP(C15,[1]sheet1!$A$1:$A$65536,[1]sheet1!$C$1:$C$65536)</f>
        <v>女</v>
      </c>
      <c r="C15" s="8" t="s">
        <v>60</v>
      </c>
      <c r="D15" s="10" t="s">
        <v>61</v>
      </c>
      <c r="E15" s="8" t="s">
        <v>62</v>
      </c>
      <c r="F15" s="8" t="s">
        <v>18</v>
      </c>
      <c r="G15" s="8">
        <v>140.28</v>
      </c>
      <c r="H15" s="8">
        <f t="shared" si="0"/>
        <v>28.056</v>
      </c>
      <c r="I15" s="8" t="s">
        <v>63</v>
      </c>
      <c r="J15" s="8">
        <f t="shared" si="1"/>
        <v>47.76</v>
      </c>
      <c r="K15" s="8">
        <f t="shared" si="2"/>
        <v>75.816</v>
      </c>
      <c r="L15" s="8">
        <v>1</v>
      </c>
      <c r="M15" s="11" t="s">
        <v>20</v>
      </c>
    </row>
    <row r="16" s="2" customFormat="1" customHeight="1" spans="1:13">
      <c r="A16" s="8" t="s">
        <v>64</v>
      </c>
      <c r="B16" s="9" t="str">
        <f>_xlfn.XLOOKUP(C16,[1]sheet1!$A$1:$A$65536,[1]sheet1!$C$1:$C$65536)</f>
        <v>女</v>
      </c>
      <c r="C16" s="8" t="s">
        <v>65</v>
      </c>
      <c r="D16" s="10" t="s">
        <v>61</v>
      </c>
      <c r="E16" s="8" t="s">
        <v>62</v>
      </c>
      <c r="F16" s="8" t="s">
        <v>18</v>
      </c>
      <c r="G16" s="8">
        <v>141.04</v>
      </c>
      <c r="H16" s="8">
        <f t="shared" si="0"/>
        <v>28.208</v>
      </c>
      <c r="I16" s="8" t="s">
        <v>66</v>
      </c>
      <c r="J16" s="8">
        <f t="shared" si="1"/>
        <v>46.8</v>
      </c>
      <c r="K16" s="8">
        <f t="shared" si="2"/>
        <v>75.008</v>
      </c>
      <c r="L16" s="8">
        <v>2</v>
      </c>
      <c r="M16" s="11" t="s">
        <v>24</v>
      </c>
    </row>
    <row r="17" s="2" customFormat="1" customHeight="1" spans="1:13">
      <c r="A17" s="8" t="s">
        <v>67</v>
      </c>
      <c r="B17" s="9" t="str">
        <f>_xlfn.XLOOKUP(C17,[1]sheet1!$A$1:$A$65536,[1]sheet1!$C$1:$C$65536)</f>
        <v>女</v>
      </c>
      <c r="C17" s="8" t="s">
        <v>68</v>
      </c>
      <c r="D17" s="10" t="s">
        <v>61</v>
      </c>
      <c r="E17" s="8" t="s">
        <v>62</v>
      </c>
      <c r="F17" s="8" t="s">
        <v>18</v>
      </c>
      <c r="G17" s="8">
        <v>139.91</v>
      </c>
      <c r="H17" s="8">
        <f t="shared" si="0"/>
        <v>27.982</v>
      </c>
      <c r="I17" s="8" t="s">
        <v>66</v>
      </c>
      <c r="J17" s="8">
        <f t="shared" si="1"/>
        <v>46.8</v>
      </c>
      <c r="K17" s="8">
        <f t="shared" si="2"/>
        <v>74.782</v>
      </c>
      <c r="L17" s="8">
        <v>3</v>
      </c>
      <c r="M17" s="11" t="s">
        <v>24</v>
      </c>
    </row>
    <row r="18" s="2" customFormat="1" customHeight="1" spans="1:13">
      <c r="A18" s="8" t="s">
        <v>69</v>
      </c>
      <c r="B18" s="9" t="str">
        <f>_xlfn.XLOOKUP(C18,[1]sheet1!$A$1:$A$65536,[1]sheet1!$C$1:$C$65536)</f>
        <v>女</v>
      </c>
      <c r="C18" s="8" t="s">
        <v>70</v>
      </c>
      <c r="D18" s="10" t="s">
        <v>61</v>
      </c>
      <c r="E18" s="8" t="s">
        <v>71</v>
      </c>
      <c r="F18" s="8" t="s">
        <v>18</v>
      </c>
      <c r="G18" s="8">
        <v>141.65</v>
      </c>
      <c r="H18" s="8">
        <f t="shared" si="0"/>
        <v>28.33</v>
      </c>
      <c r="I18" s="8" t="s">
        <v>72</v>
      </c>
      <c r="J18" s="8">
        <f t="shared" si="1"/>
        <v>46.2</v>
      </c>
      <c r="K18" s="8">
        <f t="shared" si="2"/>
        <v>74.53</v>
      </c>
      <c r="L18" s="8">
        <v>1</v>
      </c>
      <c r="M18" s="11" t="s">
        <v>20</v>
      </c>
    </row>
    <row r="19" s="2" customFormat="1" customHeight="1" spans="1:13">
      <c r="A19" s="8" t="s">
        <v>73</v>
      </c>
      <c r="B19" s="9" t="str">
        <f>_xlfn.XLOOKUP(C19,[1]sheet1!$A$1:$A$65536,[1]sheet1!$C$1:$C$65536)</f>
        <v>男</v>
      </c>
      <c r="C19" s="8" t="s">
        <v>74</v>
      </c>
      <c r="D19" s="10" t="s">
        <v>61</v>
      </c>
      <c r="E19" s="8" t="s">
        <v>71</v>
      </c>
      <c r="F19" s="8" t="s">
        <v>18</v>
      </c>
      <c r="G19" s="8">
        <v>142.02</v>
      </c>
      <c r="H19" s="8">
        <f t="shared" si="0"/>
        <v>28.404</v>
      </c>
      <c r="I19" s="8" t="s">
        <v>19</v>
      </c>
      <c r="J19" s="8">
        <f t="shared" si="1"/>
        <v>45.48</v>
      </c>
      <c r="K19" s="8">
        <f t="shared" si="2"/>
        <v>73.884</v>
      </c>
      <c r="L19" s="8">
        <v>2</v>
      </c>
      <c r="M19" s="11" t="s">
        <v>24</v>
      </c>
    </row>
    <row r="20" s="2" customFormat="1" customHeight="1" spans="1:13">
      <c r="A20" s="8" t="s">
        <v>75</v>
      </c>
      <c r="B20" s="9" t="str">
        <f>_xlfn.XLOOKUP(C20,[1]sheet1!$A$1:$A$65536,[1]sheet1!$C$1:$C$65536)</f>
        <v>男</v>
      </c>
      <c r="C20" s="8" t="s">
        <v>76</v>
      </c>
      <c r="D20" s="10" t="s">
        <v>61</v>
      </c>
      <c r="E20" s="8" t="s">
        <v>71</v>
      </c>
      <c r="F20" s="8" t="s">
        <v>18</v>
      </c>
      <c r="G20" s="8">
        <v>142.3</v>
      </c>
      <c r="H20" s="8">
        <f t="shared" si="0"/>
        <v>28.46</v>
      </c>
      <c r="I20" s="8" t="s">
        <v>28</v>
      </c>
      <c r="J20" s="8">
        <f t="shared" si="1"/>
        <v>45.24</v>
      </c>
      <c r="K20" s="8">
        <f t="shared" si="2"/>
        <v>73.7</v>
      </c>
      <c r="L20" s="8">
        <v>3</v>
      </c>
      <c r="M20" s="11" t="s">
        <v>24</v>
      </c>
    </row>
    <row r="21" s="2" customFormat="1" customHeight="1" spans="1:13">
      <c r="A21" s="8" t="s">
        <v>77</v>
      </c>
      <c r="B21" s="9" t="str">
        <f>_xlfn.XLOOKUP(C21,[1]sheet1!$A$1:$A$65536,[1]sheet1!$C$1:$C$65536)</f>
        <v>男</v>
      </c>
      <c r="C21" s="8" t="s">
        <v>78</v>
      </c>
      <c r="D21" s="10" t="s">
        <v>61</v>
      </c>
      <c r="E21" s="8" t="s">
        <v>79</v>
      </c>
      <c r="F21" s="8" t="s">
        <v>18</v>
      </c>
      <c r="G21" s="8">
        <v>143.57</v>
      </c>
      <c r="H21" s="8">
        <f t="shared" si="0"/>
        <v>28.714</v>
      </c>
      <c r="I21" s="8" t="s">
        <v>33</v>
      </c>
      <c r="J21" s="8">
        <f t="shared" si="1"/>
        <v>47.52</v>
      </c>
      <c r="K21" s="8">
        <f t="shared" si="2"/>
        <v>76.234</v>
      </c>
      <c r="L21" s="8">
        <v>1</v>
      </c>
      <c r="M21" s="11" t="s">
        <v>20</v>
      </c>
    </row>
    <row r="22" s="2" customFormat="1" customHeight="1" spans="1:13">
      <c r="A22" s="8" t="s">
        <v>80</v>
      </c>
      <c r="B22" s="9" t="str">
        <f>_xlfn.XLOOKUP(C22,[1]sheet1!$A$1:$A$65536,[1]sheet1!$C$1:$C$65536)</f>
        <v>男</v>
      </c>
      <c r="C22" s="8" t="s">
        <v>81</v>
      </c>
      <c r="D22" s="10" t="s">
        <v>61</v>
      </c>
      <c r="E22" s="8" t="s">
        <v>79</v>
      </c>
      <c r="F22" s="8" t="s">
        <v>18</v>
      </c>
      <c r="G22" s="8">
        <v>143.63</v>
      </c>
      <c r="H22" s="8">
        <f t="shared" si="0"/>
        <v>28.726</v>
      </c>
      <c r="I22" s="8" t="s">
        <v>82</v>
      </c>
      <c r="J22" s="8">
        <f t="shared" si="1"/>
        <v>45.96</v>
      </c>
      <c r="K22" s="8">
        <f t="shared" si="2"/>
        <v>74.686</v>
      </c>
      <c r="L22" s="8">
        <v>2</v>
      </c>
      <c r="M22" s="11" t="s">
        <v>24</v>
      </c>
    </row>
    <row r="23" s="2" customFormat="1" customHeight="1" spans="1:13">
      <c r="A23" s="8" t="s">
        <v>83</v>
      </c>
      <c r="B23" s="9" t="str">
        <f>_xlfn.XLOOKUP(C23,[1]sheet1!$A$1:$A$65536,[1]sheet1!$C$1:$C$65536)</f>
        <v>女</v>
      </c>
      <c r="C23" s="8" t="s">
        <v>84</v>
      </c>
      <c r="D23" s="10" t="s">
        <v>85</v>
      </c>
      <c r="E23" s="8" t="s">
        <v>32</v>
      </c>
      <c r="F23" s="8" t="s">
        <v>18</v>
      </c>
      <c r="G23" s="8">
        <v>136.4</v>
      </c>
      <c r="H23" s="8">
        <f t="shared" si="0"/>
        <v>27.28</v>
      </c>
      <c r="I23" s="8" t="s">
        <v>39</v>
      </c>
      <c r="J23" s="8">
        <f t="shared" si="1"/>
        <v>45.84</v>
      </c>
      <c r="K23" s="8">
        <f t="shared" si="2"/>
        <v>73.12</v>
      </c>
      <c r="L23" s="8">
        <v>1</v>
      </c>
      <c r="M23" s="11" t="s">
        <v>20</v>
      </c>
    </row>
    <row r="24" s="2" customFormat="1" customHeight="1" spans="1:13">
      <c r="A24" s="8" t="s">
        <v>86</v>
      </c>
      <c r="B24" s="9" t="str">
        <f>_xlfn.XLOOKUP(C24,[1]sheet1!$A$1:$A$65536,[1]sheet1!$C$1:$C$65536)</f>
        <v>男</v>
      </c>
      <c r="C24" s="8" t="s">
        <v>87</v>
      </c>
      <c r="D24" s="10" t="s">
        <v>85</v>
      </c>
      <c r="E24" s="8" t="s">
        <v>32</v>
      </c>
      <c r="F24" s="8" t="s">
        <v>18</v>
      </c>
      <c r="G24" s="8">
        <v>133.9</v>
      </c>
      <c r="H24" s="8">
        <f t="shared" si="0"/>
        <v>26.78</v>
      </c>
      <c r="I24" s="8" t="s">
        <v>82</v>
      </c>
      <c r="J24" s="8">
        <f t="shared" si="1"/>
        <v>45.96</v>
      </c>
      <c r="K24" s="8">
        <f t="shared" si="2"/>
        <v>72.74</v>
      </c>
      <c r="L24" s="8">
        <v>2</v>
      </c>
      <c r="M24" s="11" t="s">
        <v>24</v>
      </c>
    </row>
    <row r="25" s="2" customFormat="1" customHeight="1" spans="1:13">
      <c r="A25" s="8" t="s">
        <v>88</v>
      </c>
      <c r="B25" s="9" t="str">
        <f>_xlfn.XLOOKUP(C25,[1]sheet1!$A$1:$A$65536,[1]sheet1!$C$1:$C$65536)</f>
        <v>男</v>
      </c>
      <c r="C25" s="8" t="s">
        <v>89</v>
      </c>
      <c r="D25" s="10" t="s">
        <v>90</v>
      </c>
      <c r="E25" s="8" t="s">
        <v>32</v>
      </c>
      <c r="F25" s="8" t="s">
        <v>18</v>
      </c>
      <c r="G25" s="8">
        <v>132.5</v>
      </c>
      <c r="H25" s="8">
        <f t="shared" si="0"/>
        <v>26.5</v>
      </c>
      <c r="I25" s="8" t="s">
        <v>28</v>
      </c>
      <c r="J25" s="8">
        <f t="shared" si="1"/>
        <v>45.24</v>
      </c>
      <c r="K25" s="8">
        <f t="shared" si="2"/>
        <v>71.74</v>
      </c>
      <c r="L25" s="8">
        <v>1</v>
      </c>
      <c r="M25" s="11" t="s">
        <v>20</v>
      </c>
    </row>
    <row r="26" s="2" customFormat="1" customHeight="1" spans="1:13">
      <c r="A26" s="8" t="s">
        <v>91</v>
      </c>
      <c r="B26" s="9" t="str">
        <f>_xlfn.XLOOKUP(C26,[1]sheet1!$A$1:$A$65536,[1]sheet1!$C$1:$C$65536)</f>
        <v>女</v>
      </c>
      <c r="C26" s="8" t="s">
        <v>92</v>
      </c>
      <c r="D26" s="10" t="s">
        <v>90</v>
      </c>
      <c r="E26" s="8" t="s">
        <v>32</v>
      </c>
      <c r="F26" s="8" t="s">
        <v>18</v>
      </c>
      <c r="G26" s="8">
        <v>132.8</v>
      </c>
      <c r="H26" s="8">
        <f t="shared" si="0"/>
        <v>26.56</v>
      </c>
      <c r="I26" s="8" t="s">
        <v>93</v>
      </c>
      <c r="J26" s="8">
        <f t="shared" si="1"/>
        <v>44.52</v>
      </c>
      <c r="K26" s="8">
        <f t="shared" si="2"/>
        <v>71.08</v>
      </c>
      <c r="L26" s="8">
        <v>2</v>
      </c>
      <c r="M26" s="11" t="s">
        <v>24</v>
      </c>
    </row>
    <row r="27" s="2" customFormat="1" customHeight="1" spans="1:13">
      <c r="A27" s="8" t="s">
        <v>94</v>
      </c>
      <c r="B27" s="9" t="str">
        <f>_xlfn.XLOOKUP(C27,[1]sheet1!$A$1:$A$65536,[1]sheet1!$C$1:$C$65536)</f>
        <v>男</v>
      </c>
      <c r="C27" s="8" t="s">
        <v>95</v>
      </c>
      <c r="D27" s="10" t="s">
        <v>96</v>
      </c>
      <c r="E27" s="8" t="s">
        <v>97</v>
      </c>
      <c r="F27" s="8" t="s">
        <v>98</v>
      </c>
      <c r="G27" s="8">
        <v>140.5</v>
      </c>
      <c r="H27" s="8">
        <f t="shared" si="0"/>
        <v>28.1</v>
      </c>
      <c r="I27" s="8" t="s">
        <v>52</v>
      </c>
      <c r="J27" s="8">
        <f t="shared" si="1"/>
        <v>48.12</v>
      </c>
      <c r="K27" s="8">
        <f t="shared" si="2"/>
        <v>76.22</v>
      </c>
      <c r="L27" s="8">
        <v>1</v>
      </c>
      <c r="M27" s="11" t="s">
        <v>20</v>
      </c>
    </row>
    <row r="28" s="2" customFormat="1" customHeight="1" spans="1:13">
      <c r="A28" s="8" t="s">
        <v>99</v>
      </c>
      <c r="B28" s="9" t="str">
        <f>_xlfn.XLOOKUP(C28,[1]sheet1!$A$1:$A$65536,[1]sheet1!$C$1:$C$65536)</f>
        <v>男</v>
      </c>
      <c r="C28" s="8" t="s">
        <v>100</v>
      </c>
      <c r="D28" s="10" t="s">
        <v>96</v>
      </c>
      <c r="E28" s="8" t="s">
        <v>97</v>
      </c>
      <c r="F28" s="8" t="s">
        <v>98</v>
      </c>
      <c r="G28" s="8">
        <v>136.67</v>
      </c>
      <c r="H28" s="8">
        <f t="shared" si="0"/>
        <v>27.334</v>
      </c>
      <c r="I28" s="8" t="s">
        <v>101</v>
      </c>
      <c r="J28" s="8">
        <f t="shared" si="1"/>
        <v>47.64</v>
      </c>
      <c r="K28" s="8">
        <f t="shared" si="2"/>
        <v>74.974</v>
      </c>
      <c r="L28" s="8">
        <v>2</v>
      </c>
      <c r="M28" s="11" t="s">
        <v>20</v>
      </c>
    </row>
    <row r="29" s="2" customFormat="1" customHeight="1" spans="1:13">
      <c r="A29" s="8" t="s">
        <v>102</v>
      </c>
      <c r="B29" s="9" t="str">
        <f>_xlfn.XLOOKUP(C29,[1]sheet1!$A$1:$A$65536,[1]sheet1!$C$1:$C$65536)</f>
        <v>男</v>
      </c>
      <c r="C29" s="8" t="s">
        <v>103</v>
      </c>
      <c r="D29" s="10" t="s">
        <v>96</v>
      </c>
      <c r="E29" s="8" t="s">
        <v>97</v>
      </c>
      <c r="F29" s="8" t="s">
        <v>98</v>
      </c>
      <c r="G29" s="8">
        <v>137.67</v>
      </c>
      <c r="H29" s="8">
        <f t="shared" si="0"/>
        <v>27.534</v>
      </c>
      <c r="I29" s="8" t="s">
        <v>23</v>
      </c>
      <c r="J29" s="8">
        <f t="shared" si="1"/>
        <v>46.56</v>
      </c>
      <c r="K29" s="8">
        <f t="shared" si="2"/>
        <v>74.094</v>
      </c>
      <c r="L29" s="8">
        <v>3</v>
      </c>
      <c r="M29" s="11" t="s">
        <v>24</v>
      </c>
    </row>
    <row r="30" s="2" customFormat="1" customHeight="1" spans="1:13">
      <c r="A30" s="8" t="s">
        <v>104</v>
      </c>
      <c r="B30" s="9" t="str">
        <f>_xlfn.XLOOKUP(C30,[1]sheet1!$A$1:$A$65536,[1]sheet1!$C$1:$C$65536)</f>
        <v>男</v>
      </c>
      <c r="C30" s="8" t="s">
        <v>105</v>
      </c>
      <c r="D30" s="10" t="s">
        <v>96</v>
      </c>
      <c r="E30" s="8" t="s">
        <v>97</v>
      </c>
      <c r="F30" s="8" t="s">
        <v>98</v>
      </c>
      <c r="G30" s="8">
        <v>139.17</v>
      </c>
      <c r="H30" s="8">
        <f t="shared" si="0"/>
        <v>27.834</v>
      </c>
      <c r="I30" s="8" t="s">
        <v>106</v>
      </c>
      <c r="J30" s="8">
        <f t="shared" si="1"/>
        <v>46.08</v>
      </c>
      <c r="K30" s="8">
        <f t="shared" si="2"/>
        <v>73.914</v>
      </c>
      <c r="L30" s="8">
        <v>4</v>
      </c>
      <c r="M30" s="11" t="s">
        <v>24</v>
      </c>
    </row>
    <row r="31" s="2" customFormat="1" customHeight="1" spans="1:13">
      <c r="A31" s="8" t="s">
        <v>107</v>
      </c>
      <c r="B31" s="9" t="str">
        <f>_xlfn.XLOOKUP(C31,[1]sheet1!$A$1:$A$65536,[1]sheet1!$C$1:$C$65536)</f>
        <v>男</v>
      </c>
      <c r="C31" s="8" t="s">
        <v>108</v>
      </c>
      <c r="D31" s="10" t="s">
        <v>96</v>
      </c>
      <c r="E31" s="8" t="s">
        <v>97</v>
      </c>
      <c r="F31" s="8" t="s">
        <v>98</v>
      </c>
      <c r="G31" s="8">
        <v>136.5</v>
      </c>
      <c r="H31" s="8">
        <f t="shared" si="0"/>
        <v>27.3</v>
      </c>
      <c r="I31" s="8">
        <v>76.6</v>
      </c>
      <c r="J31" s="8">
        <f t="shared" si="1"/>
        <v>45.96</v>
      </c>
      <c r="K31" s="8">
        <f t="shared" si="2"/>
        <v>73.26</v>
      </c>
      <c r="L31" s="8">
        <v>5</v>
      </c>
      <c r="M31" s="11" t="s">
        <v>24</v>
      </c>
    </row>
    <row r="32" s="2" customFormat="1" customHeight="1" spans="1:13">
      <c r="A32" s="8" t="s">
        <v>109</v>
      </c>
      <c r="B32" s="9" t="str">
        <f>_xlfn.XLOOKUP(C32,[1]sheet1!$A$1:$A$65536,[1]sheet1!$C$1:$C$65536)</f>
        <v>男</v>
      </c>
      <c r="C32" s="8" t="s">
        <v>110</v>
      </c>
      <c r="D32" s="10" t="s">
        <v>96</v>
      </c>
      <c r="E32" s="8" t="s">
        <v>97</v>
      </c>
      <c r="F32" s="8" t="s">
        <v>98</v>
      </c>
      <c r="G32" s="8">
        <v>139.33</v>
      </c>
      <c r="H32" s="8">
        <f t="shared" si="0"/>
        <v>27.866</v>
      </c>
      <c r="I32" s="8" t="s">
        <v>111</v>
      </c>
      <c r="J32" s="8">
        <f t="shared" si="1"/>
        <v>45.12</v>
      </c>
      <c r="K32" s="8">
        <f t="shared" si="2"/>
        <v>72.986</v>
      </c>
      <c r="L32" s="8">
        <v>6</v>
      </c>
      <c r="M32" s="11" t="s">
        <v>24</v>
      </c>
    </row>
    <row r="33" s="2" customFormat="1" customHeight="1" spans="1:13">
      <c r="A33" s="8" t="s">
        <v>112</v>
      </c>
      <c r="B33" s="9" t="str">
        <f>_xlfn.XLOOKUP(C33,[1]sheet1!$A$1:$A$65536,[1]sheet1!$C$1:$C$65536)</f>
        <v>女</v>
      </c>
      <c r="C33" s="8" t="s">
        <v>113</v>
      </c>
      <c r="D33" s="10" t="s">
        <v>96</v>
      </c>
      <c r="E33" s="8" t="s">
        <v>114</v>
      </c>
      <c r="F33" s="8" t="s">
        <v>98</v>
      </c>
      <c r="G33" s="8">
        <v>139.67</v>
      </c>
      <c r="H33" s="8">
        <f t="shared" si="0"/>
        <v>27.934</v>
      </c>
      <c r="I33" s="8" t="s">
        <v>115</v>
      </c>
      <c r="J33" s="8">
        <f t="shared" si="1"/>
        <v>47.4</v>
      </c>
      <c r="K33" s="8">
        <f t="shared" si="2"/>
        <v>75.334</v>
      </c>
      <c r="L33" s="8">
        <v>1</v>
      </c>
      <c r="M33" s="11" t="s">
        <v>20</v>
      </c>
    </row>
    <row r="34" s="2" customFormat="1" customHeight="1" spans="1:13">
      <c r="A34" s="8" t="s">
        <v>116</v>
      </c>
      <c r="B34" s="9" t="str">
        <f>_xlfn.XLOOKUP(C34,[1]sheet1!$A$1:$A$65536,[1]sheet1!$C$1:$C$65536)</f>
        <v>男</v>
      </c>
      <c r="C34" s="8" t="s">
        <v>117</v>
      </c>
      <c r="D34" s="10" t="s">
        <v>96</v>
      </c>
      <c r="E34" s="8" t="s">
        <v>114</v>
      </c>
      <c r="F34" s="8" t="s">
        <v>98</v>
      </c>
      <c r="G34" s="8">
        <v>136</v>
      </c>
      <c r="H34" s="8">
        <f t="shared" si="0"/>
        <v>27.2</v>
      </c>
      <c r="I34" s="8" t="s">
        <v>101</v>
      </c>
      <c r="J34" s="8">
        <f t="shared" si="1"/>
        <v>47.64</v>
      </c>
      <c r="K34" s="8">
        <f t="shared" si="2"/>
        <v>74.84</v>
      </c>
      <c r="L34" s="8">
        <v>2</v>
      </c>
      <c r="M34" s="11" t="s">
        <v>20</v>
      </c>
    </row>
    <row r="35" s="2" customFormat="1" customHeight="1" spans="1:13">
      <c r="A35" s="8" t="s">
        <v>118</v>
      </c>
      <c r="B35" s="9" t="str">
        <f>_xlfn.XLOOKUP(C35,[1]sheet1!$A$1:$A$65536,[1]sheet1!$C$1:$C$65536)</f>
        <v>男</v>
      </c>
      <c r="C35" s="8" t="s">
        <v>119</v>
      </c>
      <c r="D35" s="10" t="s">
        <v>96</v>
      </c>
      <c r="E35" s="8" t="s">
        <v>114</v>
      </c>
      <c r="F35" s="8" t="s">
        <v>98</v>
      </c>
      <c r="G35" s="8">
        <v>135</v>
      </c>
      <c r="H35" s="8">
        <f t="shared" si="0"/>
        <v>27</v>
      </c>
      <c r="I35" s="8" t="s">
        <v>115</v>
      </c>
      <c r="J35" s="8">
        <f t="shared" si="1"/>
        <v>47.4</v>
      </c>
      <c r="K35" s="8">
        <f t="shared" si="2"/>
        <v>74.4</v>
      </c>
      <c r="L35" s="8">
        <v>3</v>
      </c>
      <c r="M35" s="11" t="s">
        <v>24</v>
      </c>
    </row>
    <row r="36" s="2" customFormat="1" customHeight="1" spans="1:13">
      <c r="A36" s="8" t="s">
        <v>120</v>
      </c>
      <c r="B36" s="9" t="str">
        <f>_xlfn.XLOOKUP(C36,[1]sheet1!$A$1:$A$65536,[1]sheet1!$C$1:$C$65536)</f>
        <v>女</v>
      </c>
      <c r="C36" s="8" t="s">
        <v>121</v>
      </c>
      <c r="D36" s="10" t="s">
        <v>96</v>
      </c>
      <c r="E36" s="8" t="s">
        <v>114</v>
      </c>
      <c r="F36" s="8" t="s">
        <v>98</v>
      </c>
      <c r="G36" s="8">
        <v>138.33</v>
      </c>
      <c r="H36" s="8">
        <f t="shared" si="0"/>
        <v>27.666</v>
      </c>
      <c r="I36" s="8" t="s">
        <v>48</v>
      </c>
      <c r="J36" s="8">
        <f t="shared" si="1"/>
        <v>45.6</v>
      </c>
      <c r="K36" s="8">
        <f t="shared" si="2"/>
        <v>73.266</v>
      </c>
      <c r="L36" s="8">
        <v>4</v>
      </c>
      <c r="M36" s="11" t="s">
        <v>24</v>
      </c>
    </row>
    <row r="37" s="2" customFormat="1" customHeight="1" spans="1:13">
      <c r="A37" s="8" t="s">
        <v>122</v>
      </c>
      <c r="B37" s="9" t="str">
        <f>_xlfn.XLOOKUP(C37,[1]sheet1!$A$1:$A$65536,[1]sheet1!$C$1:$C$65536)</f>
        <v>女</v>
      </c>
      <c r="C37" s="8" t="s">
        <v>123</v>
      </c>
      <c r="D37" s="10" t="s">
        <v>96</v>
      </c>
      <c r="E37" s="8" t="s">
        <v>114</v>
      </c>
      <c r="F37" s="8" t="s">
        <v>98</v>
      </c>
      <c r="G37" s="8">
        <v>134.33</v>
      </c>
      <c r="H37" s="8">
        <f t="shared" si="0"/>
        <v>26.866</v>
      </c>
      <c r="I37" s="8" t="s">
        <v>58</v>
      </c>
      <c r="J37" s="8">
        <f t="shared" si="1"/>
        <v>46.32</v>
      </c>
      <c r="K37" s="8">
        <f t="shared" si="2"/>
        <v>73.186</v>
      </c>
      <c r="L37" s="8">
        <v>5</v>
      </c>
      <c r="M37" s="11" t="s">
        <v>24</v>
      </c>
    </row>
    <row r="38" s="2" customFormat="1" customHeight="1" spans="1:13">
      <c r="A38" s="8" t="s">
        <v>124</v>
      </c>
      <c r="B38" s="9" t="str">
        <f>_xlfn.XLOOKUP(C38,[1]sheet1!$A$1:$A$65536,[1]sheet1!$C$1:$C$65536)</f>
        <v>女</v>
      </c>
      <c r="C38" s="8" t="s">
        <v>125</v>
      </c>
      <c r="D38" s="10" t="s">
        <v>96</v>
      </c>
      <c r="E38" s="8" t="s">
        <v>114</v>
      </c>
      <c r="F38" s="8" t="s">
        <v>98</v>
      </c>
      <c r="G38" s="8">
        <v>134.5</v>
      </c>
      <c r="H38" s="8">
        <f t="shared" si="0"/>
        <v>26.9</v>
      </c>
      <c r="I38" s="8" t="s">
        <v>36</v>
      </c>
      <c r="J38" s="8">
        <f t="shared" si="1"/>
        <v>45.72</v>
      </c>
      <c r="K38" s="8">
        <f t="shared" si="2"/>
        <v>72.62</v>
      </c>
      <c r="L38" s="8">
        <v>6</v>
      </c>
      <c r="M38" s="11" t="s">
        <v>24</v>
      </c>
    </row>
    <row r="39" s="2" customFormat="1" customHeight="1" spans="1:13">
      <c r="A39" s="8" t="s">
        <v>126</v>
      </c>
      <c r="B39" s="9" t="str">
        <f>_xlfn.XLOOKUP(C39,[1]sheet1!$A$1:$A$65536,[1]sheet1!$C$1:$C$65536)</f>
        <v>男</v>
      </c>
      <c r="C39" s="8" t="s">
        <v>127</v>
      </c>
      <c r="D39" s="10" t="s">
        <v>96</v>
      </c>
      <c r="E39" s="8" t="s">
        <v>128</v>
      </c>
      <c r="F39" s="8" t="s">
        <v>18</v>
      </c>
      <c r="G39" s="8">
        <v>139.33</v>
      </c>
      <c r="H39" s="8">
        <f t="shared" si="0"/>
        <v>27.866</v>
      </c>
      <c r="I39" s="8">
        <v>77.6</v>
      </c>
      <c r="J39" s="8">
        <f t="shared" si="1"/>
        <v>46.56</v>
      </c>
      <c r="K39" s="8">
        <f t="shared" si="2"/>
        <v>74.426</v>
      </c>
      <c r="L39" s="8">
        <v>1</v>
      </c>
      <c r="M39" s="11" t="s">
        <v>20</v>
      </c>
    </row>
    <row r="40" s="2" customFormat="1" customHeight="1" spans="1:13">
      <c r="A40" s="8" t="s">
        <v>129</v>
      </c>
      <c r="B40" s="9" t="str">
        <f>_xlfn.XLOOKUP(C40,[1]sheet1!$A$1:$A$65536,[1]sheet1!$C$1:$C$65536)</f>
        <v>女</v>
      </c>
      <c r="C40" s="8" t="s">
        <v>130</v>
      </c>
      <c r="D40" s="10" t="s">
        <v>96</v>
      </c>
      <c r="E40" s="8" t="s">
        <v>128</v>
      </c>
      <c r="F40" s="8" t="s">
        <v>18</v>
      </c>
      <c r="G40" s="8">
        <v>142.67</v>
      </c>
      <c r="H40" s="8">
        <f t="shared" si="0"/>
        <v>28.534</v>
      </c>
      <c r="I40" s="8">
        <v>75.6</v>
      </c>
      <c r="J40" s="8">
        <f t="shared" si="1"/>
        <v>45.36</v>
      </c>
      <c r="K40" s="8">
        <f t="shared" si="2"/>
        <v>73.894</v>
      </c>
      <c r="L40" s="8">
        <v>2</v>
      </c>
      <c r="M40" s="11" t="s">
        <v>24</v>
      </c>
    </row>
    <row r="41" s="2" customFormat="1" customHeight="1" spans="1:13">
      <c r="A41" s="8" t="s">
        <v>131</v>
      </c>
      <c r="B41" s="9" t="str">
        <f>_xlfn.XLOOKUP(C41,[1]sheet1!$A$1:$A$65536,[1]sheet1!$C$1:$C$65536)</f>
        <v>男</v>
      </c>
      <c r="C41" s="8" t="s">
        <v>132</v>
      </c>
      <c r="D41" s="10" t="s">
        <v>96</v>
      </c>
      <c r="E41" s="8" t="s">
        <v>128</v>
      </c>
      <c r="F41" s="8" t="s">
        <v>18</v>
      </c>
      <c r="G41" s="8">
        <v>143.5</v>
      </c>
      <c r="H41" s="8">
        <f t="shared" si="0"/>
        <v>28.7</v>
      </c>
      <c r="I41" s="8" t="s">
        <v>133</v>
      </c>
      <c r="J41" s="8">
        <f t="shared" si="1"/>
        <v>44.76</v>
      </c>
      <c r="K41" s="8">
        <f t="shared" si="2"/>
        <v>73.46</v>
      </c>
      <c r="L41" s="8">
        <v>3</v>
      </c>
      <c r="M41" s="11" t="s">
        <v>24</v>
      </c>
    </row>
    <row r="42" s="2" customFormat="1" customHeight="1" spans="1:13">
      <c r="A42" s="8" t="s">
        <v>134</v>
      </c>
      <c r="B42" s="9" t="str">
        <f>_xlfn.XLOOKUP(C42,[1]sheet1!$A$1:$A$65536,[1]sheet1!$C$1:$C$65536)</f>
        <v>男</v>
      </c>
      <c r="C42" s="8" t="s">
        <v>135</v>
      </c>
      <c r="D42" s="10" t="s">
        <v>96</v>
      </c>
      <c r="E42" s="8" t="s">
        <v>136</v>
      </c>
      <c r="F42" s="8" t="s">
        <v>18</v>
      </c>
      <c r="G42" s="8">
        <v>137.17</v>
      </c>
      <c r="H42" s="8">
        <f t="shared" si="0"/>
        <v>27.434</v>
      </c>
      <c r="I42" s="8" t="s">
        <v>23</v>
      </c>
      <c r="J42" s="8">
        <f t="shared" si="1"/>
        <v>46.56</v>
      </c>
      <c r="K42" s="8">
        <f t="shared" si="2"/>
        <v>73.994</v>
      </c>
      <c r="L42" s="8">
        <v>1</v>
      </c>
      <c r="M42" s="11" t="s">
        <v>20</v>
      </c>
    </row>
    <row r="43" s="2" customFormat="1" customHeight="1" spans="1:13">
      <c r="A43" s="8" t="s">
        <v>137</v>
      </c>
      <c r="B43" s="9" t="str">
        <f>_xlfn.XLOOKUP(C43,[1]sheet1!$A$1:$A$65536,[1]sheet1!$C$1:$C$65536)</f>
        <v>女</v>
      </c>
      <c r="C43" s="8" t="s">
        <v>138</v>
      </c>
      <c r="D43" s="10" t="s">
        <v>96</v>
      </c>
      <c r="E43" s="8" t="s">
        <v>136</v>
      </c>
      <c r="F43" s="8" t="s">
        <v>18</v>
      </c>
      <c r="G43" s="8">
        <v>130.33</v>
      </c>
      <c r="H43" s="8">
        <f t="shared" si="0"/>
        <v>26.066</v>
      </c>
      <c r="I43" s="8" t="s">
        <v>58</v>
      </c>
      <c r="J43" s="8">
        <f t="shared" si="1"/>
        <v>46.32</v>
      </c>
      <c r="K43" s="8">
        <f t="shared" si="2"/>
        <v>72.386</v>
      </c>
      <c r="L43" s="8">
        <v>2</v>
      </c>
      <c r="M43" s="11" t="s">
        <v>24</v>
      </c>
    </row>
    <row r="44" s="2" customFormat="1" customHeight="1" spans="1:13">
      <c r="A44" s="8" t="s">
        <v>139</v>
      </c>
      <c r="B44" s="9" t="str">
        <f>_xlfn.XLOOKUP(C44,[1]sheet1!$A$1:$A$65536,[1]sheet1!$C$1:$C$65536)</f>
        <v>女</v>
      </c>
      <c r="C44" s="8" t="s">
        <v>140</v>
      </c>
      <c r="D44" s="10" t="s">
        <v>96</v>
      </c>
      <c r="E44" s="8" t="s">
        <v>136</v>
      </c>
      <c r="F44" s="8" t="s">
        <v>18</v>
      </c>
      <c r="G44" s="8">
        <v>131</v>
      </c>
      <c r="H44" s="8">
        <f t="shared" si="0"/>
        <v>26.2</v>
      </c>
      <c r="I44" s="8" t="s">
        <v>82</v>
      </c>
      <c r="J44" s="8">
        <f t="shared" si="1"/>
        <v>45.96</v>
      </c>
      <c r="K44" s="8">
        <f t="shared" si="2"/>
        <v>72.16</v>
      </c>
      <c r="L44" s="8">
        <v>3</v>
      </c>
      <c r="M44" s="11" t="s">
        <v>24</v>
      </c>
    </row>
    <row r="46" ht="25" customHeight="1" spans="10:12">
      <c r="J46" s="12" t="s">
        <v>141</v>
      </c>
      <c r="K46" s="12"/>
      <c r="L46" s="12"/>
    </row>
    <row r="47" ht="25" customHeight="1" spans="10:12">
      <c r="J47" s="12"/>
      <c r="K47" s="12"/>
      <c r="L47" s="12"/>
    </row>
  </sheetData>
  <sheetProtection algorithmName="SHA-512" hashValue="XV8wic3BlPlsm8RO2Koi1eJk5SMeIKBG7lGr45PpMvbpLQkP9Qjv9FjsKMkMth6BOXcMl5Q5XTVvl9RBxsTcuQ==" saltValue="HW+jvkDRp5vE0IuRia52WA==" spinCount="100000" sheet="1" objects="1"/>
  <mergeCells count="2">
    <mergeCell ref="A1:M1"/>
    <mergeCell ref="J46:L47"/>
  </mergeCells>
  <pageMargins left="0.75" right="0.75" top="1" bottom="1" header="0.5" footer="0.5"/>
  <pageSetup paperSize="9" fitToHeight="0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LQ</cp:lastModifiedBy>
  <dcterms:created xsi:type="dcterms:W3CDTF">2021-03-14T08:56:00Z</dcterms:created>
  <dcterms:modified xsi:type="dcterms:W3CDTF">2025-04-21T07:30:40Z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06E02BEAE8854E4ABC6D4D66F0CE5765_13</vt:lpwstr>
  </property>
  <property fmtid="{D5CDD505-2E9C-101B-9397-08002B2CF9AE}" pid="4" name="KSOReadingLayout">
    <vt:bool>true</vt:bool>
  </property>
</Properties>
</file>