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18350" windowHeight="7000"/>
  </bookViews>
  <sheets>
    <sheet name="总成绩" sheetId="7" r:id="rId1"/>
  </sheets>
  <definedNames>
    <definedName name="_07">#REF!</definedName>
    <definedName name="_07" localSheetId="0">总成绩!$B$2:$M$98</definedName>
    <definedName name="_xlnm._FilterDatabase" localSheetId="0" hidden="1">总成绩!$B$2:$M$109</definedName>
    <definedName name="_xlnm.Print_Area" localSheetId="0">总成绩!$A$1:$M$109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<sst xmlns="http://schemas.openxmlformats.org/spreadsheetml/2006/main" count="549" uniqueCount="270">
  <si>
    <t>2025年金华市婺城区各级机关单位考试录用公务员总成绩</t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</si>
  <si>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</si>
  <si>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准考证号</t>
    </r>
  </si>
  <si>
    <r>
      <rPr>
        <b/>
        <sz val="10"/>
        <rFont val="宋体"/>
        <charset val="134"/>
      </rPr>
      <t>姓名</t>
    </r>
  </si>
  <si>
    <r>
      <rPr>
        <b/>
        <sz val="10"/>
        <rFont val="宋体"/>
        <charset val="134"/>
      </rPr>
      <t>性别</t>
    </r>
  </si>
  <si>
    <r>
      <rPr>
        <b/>
        <sz val="10"/>
        <rFont val="宋体"/>
        <charset val="134"/>
      </rPr>
      <t>招考单位名</t>
    </r>
  </si>
  <si>
    <r>
      <rPr>
        <b/>
        <sz val="10"/>
        <rFont val="宋体"/>
        <charset val="134"/>
      </rPr>
      <t>报考职位</t>
    </r>
  </si>
  <si>
    <r>
      <rPr>
        <b/>
        <sz val="10"/>
        <rFont val="宋体"/>
        <charset val="134"/>
      </rPr>
      <t>笔试成绩</t>
    </r>
  </si>
  <si>
    <r>
      <rPr>
        <b/>
        <sz val="10"/>
        <rFont val="宋体"/>
        <charset val="134"/>
      </rPr>
      <t>笔试成绩折算</t>
    </r>
  </si>
  <si>
    <r>
      <rPr>
        <b/>
        <sz val="10"/>
        <rFont val="宋体"/>
        <charset val="134"/>
      </rPr>
      <t>面试成绩</t>
    </r>
  </si>
  <si>
    <r>
      <rPr>
        <b/>
        <sz val="10"/>
        <rFont val="宋体"/>
        <charset val="134"/>
      </rPr>
      <t>面试成绩折算</t>
    </r>
  </si>
  <si>
    <r>
      <rPr>
        <b/>
        <sz val="10"/>
        <rFont val="宋体"/>
        <charset val="134"/>
      </rPr>
      <t>总成绩</t>
    </r>
  </si>
  <si>
    <r>
      <rPr>
        <b/>
        <sz val="10"/>
        <rFont val="宋体"/>
        <charset val="134"/>
      </rPr>
      <t>排名</t>
    </r>
  </si>
  <si>
    <r>
      <rPr>
        <b/>
        <sz val="10"/>
        <rFont val="宋体"/>
        <charset val="134"/>
      </rPr>
      <t>备注</t>
    </r>
  </si>
  <si>
    <t>107010701714</t>
  </si>
  <si>
    <r>
      <rPr>
        <sz val="10"/>
        <rFont val="宋体"/>
        <charset val="134"/>
      </rPr>
      <t>王嘉宁</t>
    </r>
  </si>
  <si>
    <r>
      <rPr>
        <sz val="10"/>
        <rFont val="宋体"/>
        <charset val="134"/>
      </rPr>
      <t>男</t>
    </r>
  </si>
  <si>
    <r>
      <rPr>
        <sz val="10"/>
        <rFont val="宋体"/>
        <charset val="134"/>
      </rPr>
      <t>金华市婺城区人民法院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</si>
  <si>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（五级法官助理）</t>
    </r>
  </si>
  <si>
    <t>107010701022</t>
  </si>
  <si>
    <r>
      <rPr>
        <sz val="10"/>
        <rFont val="宋体"/>
        <charset val="134"/>
      </rPr>
      <t>张雨池</t>
    </r>
  </si>
  <si>
    <t>107010700928</t>
  </si>
  <si>
    <r>
      <rPr>
        <sz val="10"/>
        <rFont val="宋体"/>
        <charset val="134"/>
      </rPr>
      <t>朱海煜</t>
    </r>
  </si>
  <si>
    <t>107010702826</t>
  </si>
  <si>
    <r>
      <rPr>
        <sz val="10"/>
        <rFont val="宋体"/>
        <charset val="134"/>
      </rPr>
      <t>徐陈敏慧</t>
    </r>
  </si>
  <si>
    <r>
      <rPr>
        <sz val="10"/>
        <rFont val="宋体"/>
        <charset val="134"/>
      </rPr>
      <t>女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</si>
  <si>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（五级法官助理）</t>
    </r>
  </si>
  <si>
    <t>107010702419</t>
  </si>
  <si>
    <r>
      <rPr>
        <sz val="10"/>
        <rFont val="宋体"/>
        <charset val="134"/>
      </rPr>
      <t>楼奕</t>
    </r>
  </si>
  <si>
    <t>107010702402</t>
  </si>
  <si>
    <r>
      <rPr>
        <sz val="10"/>
        <rFont val="宋体"/>
        <charset val="134"/>
      </rPr>
      <t>黄正</t>
    </r>
  </si>
  <si>
    <t>107010702109</t>
  </si>
  <si>
    <r>
      <rPr>
        <sz val="10"/>
        <rFont val="宋体"/>
        <charset val="134"/>
      </rPr>
      <t>姚佳伟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</si>
  <si>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（五级法官助理）</t>
    </r>
  </si>
  <si>
    <t>107010702201</t>
  </si>
  <si>
    <r>
      <rPr>
        <sz val="10"/>
        <rFont val="宋体"/>
        <charset val="134"/>
      </rPr>
      <t>姜韬</t>
    </r>
  </si>
  <si>
    <t>107010702615</t>
  </si>
  <si>
    <r>
      <rPr>
        <sz val="10"/>
        <rFont val="宋体"/>
        <charset val="134"/>
      </rPr>
      <t>蒋逸</t>
    </r>
  </si>
  <si>
    <t>107010701520</t>
  </si>
  <si>
    <r>
      <rPr>
        <sz val="10"/>
        <rFont val="宋体"/>
        <charset val="134"/>
      </rPr>
      <t>吴听霖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</si>
  <si>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（五级法官助理）</t>
    </r>
  </si>
  <si>
    <t>107010700706</t>
  </si>
  <si>
    <r>
      <rPr>
        <sz val="10"/>
        <rFont val="宋体"/>
        <charset val="134"/>
      </rPr>
      <t>徐佳蕊</t>
    </r>
  </si>
  <si>
    <t>107010700618</t>
  </si>
  <si>
    <r>
      <rPr>
        <sz val="10"/>
        <rFont val="宋体"/>
        <charset val="134"/>
      </rPr>
      <t>陈蓝可儿</t>
    </r>
  </si>
  <si>
    <t>107010702525</t>
  </si>
  <si>
    <r>
      <rPr>
        <sz val="10"/>
        <rFont val="宋体"/>
        <charset val="134"/>
      </rPr>
      <t>郑思展</t>
    </r>
  </si>
  <si>
    <r>
      <rPr>
        <sz val="10"/>
        <rFont val="宋体"/>
        <charset val="134"/>
      </rPr>
      <t>金华市婺城区人民检察院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</si>
  <si>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（五级检察官助理）</t>
    </r>
  </si>
  <si>
    <t>107010700114</t>
  </si>
  <si>
    <r>
      <rPr>
        <sz val="10"/>
        <rFont val="宋体"/>
        <charset val="134"/>
      </rPr>
      <t>王泽</t>
    </r>
  </si>
  <si>
    <t>107010702120</t>
  </si>
  <si>
    <r>
      <rPr>
        <sz val="10"/>
        <rFont val="宋体"/>
        <charset val="134"/>
      </rPr>
      <t>苏乐</t>
    </r>
  </si>
  <si>
    <t>107010700730</t>
  </si>
  <si>
    <r>
      <rPr>
        <sz val="10"/>
        <rFont val="宋体"/>
        <charset val="134"/>
      </rPr>
      <t>黄雪燕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</si>
  <si>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（五级检察官助理）</t>
    </r>
  </si>
  <si>
    <t>107010700302</t>
  </si>
  <si>
    <r>
      <rPr>
        <sz val="10"/>
        <rFont val="宋体"/>
        <charset val="134"/>
      </rPr>
      <t>应丽祺</t>
    </r>
  </si>
  <si>
    <t>107010701220</t>
  </si>
  <si>
    <r>
      <rPr>
        <sz val="10"/>
        <rFont val="宋体"/>
        <charset val="134"/>
      </rPr>
      <t>林彬霞</t>
    </r>
  </si>
  <si>
    <t>107010700423</t>
  </si>
  <si>
    <r>
      <rPr>
        <sz val="10"/>
        <rFont val="宋体"/>
        <charset val="134"/>
      </rPr>
      <t>金威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</si>
  <si>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（五级检察官助理）</t>
    </r>
  </si>
  <si>
    <t>107010702326</t>
  </si>
  <si>
    <r>
      <rPr>
        <sz val="10"/>
        <rFont val="宋体"/>
        <charset val="134"/>
      </rPr>
      <t>王凌</t>
    </r>
  </si>
  <si>
    <t>107010700222</t>
  </si>
  <si>
    <r>
      <rPr>
        <sz val="10"/>
        <rFont val="宋体"/>
        <charset val="134"/>
      </rPr>
      <t>陈玥</t>
    </r>
  </si>
  <si>
    <t>107010701526</t>
  </si>
  <si>
    <r>
      <rPr>
        <sz val="10"/>
        <rFont val="宋体"/>
        <charset val="134"/>
      </rPr>
      <t>施亦诺</t>
    </r>
  </si>
  <si>
    <r>
      <rPr>
        <sz val="10"/>
        <rFont val="宋体"/>
        <charset val="134"/>
      </rPr>
      <t>金华市婺城区人民政府办公室</t>
    </r>
  </si>
  <si>
    <r>
      <rPr>
        <sz val="10"/>
        <rFont val="宋体"/>
        <charset val="134"/>
      </rPr>
      <t>综合管理（四级主任科员及以下）</t>
    </r>
  </si>
  <si>
    <t>107010700425</t>
  </si>
  <si>
    <r>
      <rPr>
        <sz val="10"/>
        <rFont val="宋体"/>
        <charset val="134"/>
      </rPr>
      <t>王端端</t>
    </r>
  </si>
  <si>
    <t>107010700103</t>
  </si>
  <si>
    <r>
      <rPr>
        <sz val="10"/>
        <rFont val="宋体"/>
        <charset val="134"/>
      </rPr>
      <t>袁炜澎</t>
    </r>
  </si>
  <si>
    <t>107010700422</t>
  </si>
  <si>
    <r>
      <rPr>
        <sz val="10"/>
        <rFont val="宋体"/>
        <charset val="134"/>
      </rPr>
      <t>朱易</t>
    </r>
  </si>
  <si>
    <r>
      <rPr>
        <sz val="10"/>
        <rFont val="宋体"/>
        <charset val="134"/>
      </rPr>
      <t>金华市婺城区审计局</t>
    </r>
  </si>
  <si>
    <r>
      <rPr>
        <sz val="10"/>
        <rFont val="宋体"/>
        <charset val="134"/>
      </rPr>
      <t>工作人员（四级主任科员及以下）</t>
    </r>
  </si>
  <si>
    <t>107010700916</t>
  </si>
  <si>
    <r>
      <rPr>
        <sz val="10"/>
        <rFont val="宋体"/>
        <charset val="134"/>
      </rPr>
      <t>廖永飞</t>
    </r>
  </si>
  <si>
    <t>107010700410</t>
  </si>
  <si>
    <r>
      <rPr>
        <sz val="10"/>
        <rFont val="宋体"/>
        <charset val="134"/>
      </rPr>
      <t>周谦涵</t>
    </r>
  </si>
  <si>
    <t>107010801429</t>
  </si>
  <si>
    <r>
      <rPr>
        <sz val="10"/>
        <rFont val="宋体"/>
        <charset val="134"/>
      </rPr>
      <t>梅丽叶</t>
    </r>
  </si>
  <si>
    <r>
      <rPr>
        <sz val="10"/>
        <rFont val="宋体"/>
        <charset val="134"/>
      </rPr>
      <t>金华市婺城区事业单位登记服务中心</t>
    </r>
  </si>
  <si>
    <t>107010800202</t>
  </si>
  <si>
    <r>
      <rPr>
        <sz val="10"/>
        <rFont val="宋体"/>
        <charset val="134"/>
      </rPr>
      <t>曾昕蕊</t>
    </r>
  </si>
  <si>
    <t>107010801717</t>
  </si>
  <si>
    <r>
      <rPr>
        <sz val="10"/>
        <rFont val="宋体"/>
        <charset val="134"/>
      </rPr>
      <t>王佳慧</t>
    </r>
  </si>
  <si>
    <t>107010801921</t>
  </si>
  <si>
    <r>
      <rPr>
        <sz val="10"/>
        <rFont val="宋体"/>
        <charset val="134"/>
      </rPr>
      <t>张婷雯</t>
    </r>
  </si>
  <si>
    <r>
      <rPr>
        <sz val="10"/>
        <rFont val="宋体"/>
        <charset val="134"/>
      </rPr>
      <t>金华市婺城区财政支付中心</t>
    </r>
  </si>
  <si>
    <t>107010802015</t>
  </si>
  <si>
    <r>
      <rPr>
        <sz val="10"/>
        <rFont val="宋体"/>
        <charset val="134"/>
      </rPr>
      <t>吴诗洋</t>
    </r>
  </si>
  <si>
    <t>107010800225</t>
  </si>
  <si>
    <r>
      <rPr>
        <sz val="10"/>
        <rFont val="宋体"/>
        <charset val="134"/>
      </rPr>
      <t>张诗怡</t>
    </r>
  </si>
  <si>
    <t>107010801412</t>
  </si>
  <si>
    <r>
      <rPr>
        <sz val="10"/>
        <rFont val="宋体"/>
        <charset val="134"/>
      </rPr>
      <t>李梦斐</t>
    </r>
  </si>
  <si>
    <t>107010800723</t>
  </si>
  <si>
    <r>
      <rPr>
        <sz val="10"/>
        <rFont val="宋体"/>
        <charset val="134"/>
      </rPr>
      <t>张雪怡</t>
    </r>
  </si>
  <si>
    <t>107010800918</t>
  </si>
  <si>
    <r>
      <rPr>
        <sz val="10"/>
        <rFont val="宋体"/>
        <charset val="134"/>
      </rPr>
      <t>苗雨欣</t>
    </r>
  </si>
  <si>
    <t>107010801119</t>
  </si>
  <si>
    <r>
      <rPr>
        <sz val="10"/>
        <rFont val="宋体"/>
        <charset val="134"/>
      </rPr>
      <t>张若玥</t>
    </r>
  </si>
  <si>
    <r>
      <rPr>
        <sz val="10"/>
        <rFont val="宋体"/>
        <charset val="134"/>
      </rPr>
      <t>金华市婺城区就业管理服务处</t>
    </r>
  </si>
  <si>
    <t>107010800119</t>
  </si>
  <si>
    <r>
      <rPr>
        <sz val="10"/>
        <rFont val="宋体"/>
        <charset val="134"/>
      </rPr>
      <t>黎晨</t>
    </r>
  </si>
  <si>
    <t>107010801513</t>
  </si>
  <si>
    <r>
      <rPr>
        <sz val="10"/>
        <rFont val="宋体"/>
        <charset val="134"/>
      </rPr>
      <t>舒洁</t>
    </r>
  </si>
  <si>
    <t>107010802421</t>
  </si>
  <si>
    <r>
      <rPr>
        <sz val="10"/>
        <rFont val="宋体"/>
        <charset val="134"/>
      </rPr>
      <t>袁操</t>
    </r>
  </si>
  <si>
    <t>107010802219</t>
  </si>
  <si>
    <r>
      <rPr>
        <sz val="10"/>
        <rFont val="宋体"/>
        <charset val="134"/>
      </rPr>
      <t>龚倩</t>
    </r>
  </si>
  <si>
    <r>
      <rPr>
        <sz val="10"/>
        <rFont val="宋体"/>
        <charset val="134"/>
      </rPr>
      <t>金华市婺城区社会保障中心</t>
    </r>
  </si>
  <si>
    <t>107010802012</t>
  </si>
  <si>
    <r>
      <rPr>
        <sz val="10"/>
        <rFont val="宋体"/>
        <charset val="134"/>
      </rPr>
      <t>吴静怡</t>
    </r>
  </si>
  <si>
    <t>107010801610</t>
  </si>
  <si>
    <r>
      <rPr>
        <sz val="10"/>
        <rFont val="宋体"/>
        <charset val="134"/>
      </rPr>
      <t>潘津</t>
    </r>
  </si>
  <si>
    <t>107010801626</t>
  </si>
  <si>
    <r>
      <rPr>
        <sz val="10"/>
        <rFont val="宋体"/>
        <charset val="134"/>
      </rPr>
      <t>扬梦婷</t>
    </r>
  </si>
  <si>
    <r>
      <rPr>
        <sz val="10"/>
        <rFont val="宋体"/>
        <charset val="134"/>
      </rPr>
      <t>金华市婺城区劳动人事争议仲裁院</t>
    </r>
  </si>
  <si>
    <t>107010802324</t>
  </si>
  <si>
    <r>
      <rPr>
        <sz val="10"/>
        <rFont val="宋体"/>
        <charset val="134"/>
      </rPr>
      <t>杜雨涵</t>
    </r>
  </si>
  <si>
    <t>107010802321</t>
  </si>
  <si>
    <r>
      <rPr>
        <sz val="10"/>
        <rFont val="宋体"/>
        <charset val="134"/>
      </rPr>
      <t>朱宇佳</t>
    </r>
  </si>
  <si>
    <t>307010503118</t>
  </si>
  <si>
    <r>
      <rPr>
        <sz val="10"/>
        <rFont val="宋体"/>
        <charset val="134"/>
      </rPr>
      <t>朱国中</t>
    </r>
  </si>
  <si>
    <r>
      <rPr>
        <sz val="10"/>
        <rFont val="宋体"/>
        <charset val="134"/>
      </rPr>
      <t>金华市婺城区疾病预防控制中心（金华市婺城区卫生监督所）</t>
    </r>
  </si>
  <si>
    <r>
      <rPr>
        <sz val="10"/>
        <rFont val="宋体"/>
        <charset val="134"/>
      </rPr>
      <t>卫生执法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</si>
  <si>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307010503004</t>
  </si>
  <si>
    <r>
      <rPr>
        <sz val="10"/>
        <rFont val="宋体"/>
        <charset val="134"/>
      </rPr>
      <t>刘力宇</t>
    </r>
  </si>
  <si>
    <t>307010502324</t>
  </si>
  <si>
    <r>
      <rPr>
        <sz val="10"/>
        <rFont val="宋体"/>
        <charset val="134"/>
      </rPr>
      <t>陈俊宇</t>
    </r>
  </si>
  <si>
    <t>307010503108</t>
  </si>
  <si>
    <r>
      <rPr>
        <sz val="10"/>
        <rFont val="宋体"/>
        <charset val="134"/>
      </rPr>
      <t>周许茗</t>
    </r>
  </si>
  <si>
    <r>
      <rPr>
        <sz val="10"/>
        <rFont val="宋体"/>
        <charset val="134"/>
      </rPr>
      <t>卫生执法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</si>
  <si>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307010501829</t>
  </si>
  <si>
    <r>
      <rPr>
        <sz val="10"/>
        <rFont val="宋体"/>
        <charset val="134"/>
      </rPr>
      <t>徐漪</t>
    </r>
  </si>
  <si>
    <t>307010503106</t>
  </si>
  <si>
    <r>
      <rPr>
        <sz val="10"/>
        <rFont val="宋体"/>
        <charset val="134"/>
      </rPr>
      <t>黄嘉玉</t>
    </r>
  </si>
  <si>
    <t>307010501926</t>
  </si>
  <si>
    <r>
      <rPr>
        <sz val="10"/>
        <rFont val="宋体"/>
        <charset val="134"/>
      </rPr>
      <t>黄锐</t>
    </r>
  </si>
  <si>
    <r>
      <rPr>
        <sz val="10"/>
        <rFont val="宋体"/>
        <charset val="134"/>
      </rPr>
      <t>金华市婺城区市场监管行政执法队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</si>
  <si>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</si>
  <si>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307010502026</t>
  </si>
  <si>
    <r>
      <rPr>
        <sz val="10"/>
        <rFont val="宋体"/>
        <charset val="134"/>
      </rPr>
      <t>董俊涛</t>
    </r>
  </si>
  <si>
    <t>307010502603</t>
  </si>
  <si>
    <r>
      <rPr>
        <sz val="10"/>
        <rFont val="宋体"/>
        <charset val="134"/>
      </rPr>
      <t>张明亮</t>
    </r>
  </si>
  <si>
    <t>307010501807</t>
  </si>
  <si>
    <r>
      <rPr>
        <sz val="10"/>
        <rFont val="宋体"/>
        <charset val="134"/>
      </rPr>
      <t>戴棋</t>
    </r>
  </si>
  <si>
    <t>307010502408</t>
  </si>
  <si>
    <r>
      <rPr>
        <sz val="10"/>
        <rFont val="宋体"/>
        <charset val="134"/>
      </rPr>
      <t>肖恢文</t>
    </r>
  </si>
  <si>
    <t>307010502126</t>
  </si>
  <si>
    <r>
      <rPr>
        <sz val="10"/>
        <rFont val="宋体"/>
        <charset val="134"/>
      </rPr>
      <t>欧阳爵磊</t>
    </r>
  </si>
  <si>
    <t>307010502908</t>
  </si>
  <si>
    <r>
      <rPr>
        <sz val="10"/>
        <rFont val="宋体"/>
        <charset val="134"/>
      </rPr>
      <t>李远乐乐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</si>
  <si>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</si>
  <si>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307010503011</t>
  </si>
  <si>
    <r>
      <rPr>
        <sz val="10"/>
        <rFont val="宋体"/>
        <charset val="134"/>
      </rPr>
      <t>盛心远</t>
    </r>
  </si>
  <si>
    <t>307010502212</t>
  </si>
  <si>
    <r>
      <rPr>
        <sz val="10"/>
        <rFont val="宋体"/>
        <charset val="134"/>
      </rPr>
      <t>钱小亚</t>
    </r>
  </si>
  <si>
    <t>307010302130</t>
  </si>
  <si>
    <r>
      <rPr>
        <sz val="10"/>
        <rFont val="宋体"/>
        <charset val="134"/>
      </rPr>
      <t>陈聪媛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</si>
  <si>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</si>
  <si>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307010303913</t>
  </si>
  <si>
    <r>
      <rPr>
        <sz val="10"/>
        <rFont val="宋体"/>
        <charset val="134"/>
      </rPr>
      <t>范梦娜</t>
    </r>
  </si>
  <si>
    <t>307010502029</t>
  </si>
  <si>
    <r>
      <rPr>
        <sz val="10"/>
        <rFont val="宋体"/>
        <charset val="134"/>
      </rPr>
      <t>申文轩</t>
    </r>
  </si>
  <si>
    <t>307010302006</t>
  </si>
  <si>
    <r>
      <rPr>
        <sz val="10"/>
        <rFont val="宋体"/>
        <charset val="134"/>
      </rPr>
      <t>王晟宇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</si>
  <si>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</si>
  <si>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307010303523</t>
  </si>
  <si>
    <r>
      <rPr>
        <sz val="10"/>
        <rFont val="宋体"/>
        <charset val="134"/>
      </rPr>
      <t>吴炜康</t>
    </r>
  </si>
  <si>
    <t>307010302203</t>
  </si>
  <si>
    <r>
      <rPr>
        <sz val="10"/>
        <rFont val="宋体"/>
        <charset val="134"/>
      </rPr>
      <t>郑晓奕</t>
    </r>
  </si>
  <si>
    <t>207010500901</t>
  </si>
  <si>
    <r>
      <rPr>
        <sz val="10"/>
        <rFont val="宋体"/>
        <charset val="134"/>
      </rPr>
      <t>张方略</t>
    </r>
  </si>
  <si>
    <r>
      <rPr>
        <sz val="10"/>
        <rFont val="宋体"/>
        <charset val="134"/>
      </rPr>
      <t>金华市婺城区乡镇机关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</si>
  <si>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</si>
  <si>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207010501001</t>
  </si>
  <si>
    <r>
      <rPr>
        <sz val="10"/>
        <rFont val="宋体"/>
        <charset val="134"/>
      </rPr>
      <t>项文钧</t>
    </r>
  </si>
  <si>
    <t>207010501521</t>
  </si>
  <si>
    <r>
      <rPr>
        <sz val="10"/>
        <rFont val="宋体"/>
        <charset val="134"/>
      </rPr>
      <t>范义昌</t>
    </r>
  </si>
  <si>
    <t>207010500508</t>
  </si>
  <si>
    <r>
      <rPr>
        <sz val="10"/>
        <rFont val="宋体"/>
        <charset val="134"/>
      </rPr>
      <t>林志锐</t>
    </r>
  </si>
  <si>
    <t>207010500718</t>
  </si>
  <si>
    <r>
      <rPr>
        <sz val="10"/>
        <rFont val="宋体"/>
        <charset val="134"/>
      </rPr>
      <t>徐佳怡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</si>
  <si>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</si>
  <si>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207010500728</t>
  </si>
  <si>
    <r>
      <rPr>
        <sz val="10"/>
        <rFont val="宋体"/>
        <charset val="134"/>
      </rPr>
      <t>汤晗钰</t>
    </r>
  </si>
  <si>
    <t>207010500712</t>
  </si>
  <si>
    <r>
      <rPr>
        <sz val="10"/>
        <rFont val="宋体"/>
        <charset val="134"/>
      </rPr>
      <t>应欣怡</t>
    </r>
  </si>
  <si>
    <t>207010500610</t>
  </si>
  <si>
    <r>
      <rPr>
        <sz val="10"/>
        <rFont val="宋体"/>
        <charset val="134"/>
      </rPr>
      <t>郑昌灏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</si>
  <si>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</si>
  <si>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207010500927</t>
  </si>
  <si>
    <r>
      <rPr>
        <sz val="10"/>
        <rFont val="宋体"/>
        <charset val="134"/>
      </rPr>
      <t>郑晓航</t>
    </r>
  </si>
  <si>
    <t>207010501023</t>
  </si>
  <si>
    <r>
      <rPr>
        <sz val="10"/>
        <rFont val="宋体"/>
        <charset val="134"/>
      </rPr>
      <t>朱佳骏</t>
    </r>
  </si>
  <si>
    <t>207010501330</t>
  </si>
  <si>
    <r>
      <rPr>
        <sz val="10"/>
        <rFont val="宋体"/>
        <charset val="134"/>
      </rPr>
      <t>郑欣艳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</si>
  <si>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</si>
  <si>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207010500703</t>
  </si>
  <si>
    <r>
      <rPr>
        <sz val="10"/>
        <rFont val="宋体"/>
        <charset val="134"/>
      </rPr>
      <t>吴冠陈</t>
    </r>
  </si>
  <si>
    <t>207010501708</t>
  </si>
  <si>
    <r>
      <rPr>
        <sz val="10"/>
        <rFont val="宋体"/>
        <charset val="134"/>
      </rPr>
      <t>丁方芳</t>
    </r>
  </si>
  <si>
    <t>207010501120</t>
  </si>
  <si>
    <r>
      <rPr>
        <sz val="10"/>
        <rFont val="宋体"/>
        <charset val="134"/>
      </rPr>
      <t>詹乐纬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</si>
  <si>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5</t>
    </r>
    <r>
      <rPr>
        <sz val="10"/>
        <rFont val="宋体"/>
        <charset val="134"/>
      </rPr>
      <t>（四级主任科员及以下）</t>
    </r>
  </si>
  <si>
    <t>207010500116</t>
  </si>
  <si>
    <r>
      <rPr>
        <sz val="10"/>
        <rFont val="宋体"/>
        <charset val="134"/>
      </rPr>
      <t>陈嘉路</t>
    </r>
  </si>
  <si>
    <t>207010500828</t>
  </si>
  <si>
    <r>
      <rPr>
        <sz val="10"/>
        <rFont val="宋体"/>
        <charset val="134"/>
      </rPr>
      <t>王睿郎</t>
    </r>
  </si>
  <si>
    <t>207010501511</t>
  </si>
  <si>
    <r>
      <rPr>
        <sz val="10"/>
        <rFont val="宋体"/>
        <charset val="134"/>
      </rPr>
      <t>虞悦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</si>
  <si>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6</t>
    </r>
    <r>
      <rPr>
        <sz val="10"/>
        <rFont val="宋体"/>
        <charset val="134"/>
      </rPr>
      <t>（四级主任科员及以下）</t>
    </r>
  </si>
  <si>
    <t>207010501011</t>
  </si>
  <si>
    <r>
      <rPr>
        <sz val="10"/>
        <rFont val="宋体"/>
        <charset val="134"/>
      </rPr>
      <t>白永奎</t>
    </r>
  </si>
  <si>
    <t>207010501617</t>
  </si>
  <si>
    <r>
      <rPr>
        <sz val="10"/>
        <rFont val="宋体"/>
        <charset val="134"/>
      </rPr>
      <t>宋昱</t>
    </r>
  </si>
  <si>
    <t>207010500310</t>
  </si>
  <si>
    <r>
      <rPr>
        <sz val="10"/>
        <rFont val="宋体"/>
        <charset val="134"/>
      </rPr>
      <t>吴翔</t>
    </r>
  </si>
  <si>
    <r>
      <rPr>
        <sz val="10"/>
        <rFont val="宋体"/>
        <charset val="134"/>
      </rPr>
      <t>优秀社区干部（四级主任科员及以下）</t>
    </r>
  </si>
  <si>
    <t>307010301006</t>
  </si>
  <si>
    <r>
      <rPr>
        <sz val="10"/>
        <rFont val="宋体"/>
        <charset val="134"/>
      </rPr>
      <t>周睿智</t>
    </r>
  </si>
  <si>
    <r>
      <rPr>
        <sz val="10"/>
        <rFont val="宋体"/>
        <charset val="134"/>
      </rPr>
      <t>金华市婺城区综合行政执法大队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</si>
  <si>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</si>
  <si>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307010300730</t>
  </si>
  <si>
    <r>
      <rPr>
        <sz val="10"/>
        <rFont val="宋体"/>
        <charset val="134"/>
      </rPr>
      <t>金晨涛</t>
    </r>
  </si>
  <si>
    <t>307010300517</t>
  </si>
  <si>
    <r>
      <rPr>
        <sz val="10"/>
        <rFont val="宋体"/>
        <charset val="134"/>
      </rPr>
      <t>颜潇创</t>
    </r>
  </si>
  <si>
    <t>307010300817</t>
  </si>
  <si>
    <r>
      <rPr>
        <sz val="10"/>
        <rFont val="宋体"/>
        <charset val="134"/>
      </rPr>
      <t>何怡康</t>
    </r>
  </si>
  <si>
    <t>307010300829</t>
  </si>
  <si>
    <r>
      <rPr>
        <sz val="10"/>
        <rFont val="宋体"/>
        <charset val="134"/>
      </rPr>
      <t>蔡廷科</t>
    </r>
  </si>
  <si>
    <t>307010300901</t>
  </si>
  <si>
    <r>
      <rPr>
        <sz val="10"/>
        <rFont val="宋体"/>
        <charset val="134"/>
      </rPr>
      <t>牛大力</t>
    </r>
  </si>
  <si>
    <t>307010301005</t>
  </si>
  <si>
    <r>
      <rPr>
        <sz val="10"/>
        <rFont val="宋体"/>
        <charset val="134"/>
      </rPr>
      <t>吴浪浪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</si>
  <si>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</si>
  <si>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307010300711</t>
  </si>
  <si>
    <r>
      <rPr>
        <sz val="10"/>
        <rFont val="宋体"/>
        <charset val="134"/>
      </rPr>
      <t>傅金兰</t>
    </r>
  </si>
  <si>
    <t>307010300902</t>
  </si>
  <si>
    <r>
      <rPr>
        <sz val="10"/>
        <rFont val="宋体"/>
        <charset val="134"/>
      </rPr>
      <t>陈家辉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</si>
  <si>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</si>
  <si>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307010300801</t>
  </si>
  <si>
    <r>
      <rPr>
        <sz val="10"/>
        <rFont val="宋体"/>
        <charset val="134"/>
      </rPr>
      <t>卢奇</t>
    </r>
  </si>
  <si>
    <t>307010300905</t>
  </si>
  <si>
    <r>
      <rPr>
        <sz val="10"/>
        <rFont val="宋体"/>
        <charset val="134"/>
      </rPr>
      <t>周成栋</t>
    </r>
  </si>
  <si>
    <t>307010300922</t>
  </si>
  <si>
    <r>
      <rPr>
        <sz val="10"/>
        <rFont val="宋体"/>
        <charset val="134"/>
      </rPr>
      <t>潜烨馨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</si>
  <si>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</si>
  <si>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307010300913</t>
  </si>
  <si>
    <r>
      <rPr>
        <sz val="10"/>
        <rFont val="宋体"/>
        <charset val="134"/>
      </rPr>
      <t>廖敏</t>
    </r>
  </si>
  <si>
    <t>307010300626</t>
  </si>
  <si>
    <r>
      <rPr>
        <sz val="10"/>
        <rFont val="宋体"/>
        <charset val="134"/>
      </rPr>
      <t>姜奕帆</t>
    </r>
  </si>
  <si>
    <t>507010101930</t>
  </si>
  <si>
    <r>
      <rPr>
        <sz val="10"/>
        <rFont val="宋体"/>
        <charset val="134"/>
      </rPr>
      <t>周子键</t>
    </r>
  </si>
  <si>
    <r>
      <rPr>
        <sz val="10"/>
        <rFont val="宋体"/>
        <charset val="134"/>
      </rPr>
      <t>法警（四级警长及以下）</t>
    </r>
  </si>
  <si>
    <t>507010102024</t>
  </si>
  <si>
    <r>
      <rPr>
        <sz val="10"/>
        <rFont val="宋体"/>
        <charset val="134"/>
      </rPr>
      <t>任浩玚</t>
    </r>
  </si>
  <si>
    <t>507010101908</t>
  </si>
  <si>
    <r>
      <rPr>
        <sz val="10"/>
        <rFont val="宋体"/>
        <charset val="134"/>
      </rPr>
      <t>潘哲豪</t>
    </r>
  </si>
  <si>
    <t>507010102110</t>
  </si>
  <si>
    <r>
      <rPr>
        <sz val="10"/>
        <rFont val="宋体"/>
        <charset val="134"/>
      </rPr>
      <t>章俊涛</t>
    </r>
  </si>
  <si>
    <t>507010101927</t>
  </si>
  <si>
    <r>
      <rPr>
        <sz val="10"/>
        <rFont val="宋体"/>
        <charset val="134"/>
      </rPr>
      <t>廖骏</t>
    </r>
  </si>
  <si>
    <t>507010102022</t>
  </si>
  <si>
    <r>
      <rPr>
        <sz val="10"/>
        <rFont val="宋体"/>
        <charset val="134"/>
      </rPr>
      <t>金铭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</si>
</sst>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0"/>
      <name val="宋体"/>
      <charset val="134"/>
    </font>
    <font>
      <sz val="14"/>
      <name val="方正小标宋简体"/>
      <charset val="134"/>
    </font>
    <font>
      <b/>
      <sz val="10"/>
      <name val="Times New Roman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176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9"/>
  <sheetViews>
    <sheetView tabSelected="1" view="pageBreakPreview" zoomScaleNormal="100" workbookViewId="0">
      <selection activeCell="B104" sqref="B104:D105"/>
    </sheetView>
  </sheetViews>
  <sheetFormatPr defaultColWidth="9" defaultRowHeight="13"/>
  <cols>
    <col min="1" max="1" width="6.66" customWidth="1"/>
    <col min="2" max="2" width="13.55" customWidth="1"/>
    <col min="3" max="3" width="8" customWidth="1"/>
    <col min="4" max="4" width="6.89" customWidth="1"/>
    <col min="5" max="5" width="24.11" customWidth="1"/>
    <col min="6" max="6" width="30.66" customWidth="1"/>
    <col min="7" max="11" width="9" style="4"/>
    <col min="13" max="13" width="13.11" customWidth="1"/>
  </cols>
  <sheetData>
    <row r="1" ht="30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26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6" t="s">
        <v>12</v>
      </c>
      <c r="M2" s="6" t="s">
        <v>13</v>
      </c>
    </row>
    <row r="3" s="2" customFormat="1" ht="24" customHeight="1" spans="1:13">
      <c r="A3" s="8">
        <v>1</v>
      </c>
      <c r="B3" s="8" t="s">
        <v>14</v>
      </c>
      <c r="C3" s="9" t="s">
        <v>15</v>
      </c>
      <c r="D3" s="9" t="s">
        <v>16</v>
      </c>
      <c r="E3" s="10" t="s">
        <v>17</v>
      </c>
      <c r="F3" s="10" t="s">
        <v>18</v>
      </c>
      <c r="G3" s="8">
        <v>140.6</v>
      </c>
      <c r="H3" s="11">
        <f t="shared" ref="H3:H66" si="0">G3*0.2</f>
        <v>28.12</v>
      </c>
      <c r="I3" s="11">
        <v>81</v>
      </c>
      <c r="J3" s="11">
        <f t="shared" ref="J3:J66" si="1">I3*0.6</f>
        <v>48.6</v>
      </c>
      <c r="K3" s="11">
        <f t="shared" ref="K3:K66" si="2">H3+J3</f>
        <v>76.72</v>
      </c>
      <c r="L3" s="12">
        <f>RANK(K3,$K$3:$K$5)</f>
        <v>1</v>
      </c>
      <c r="M3" s="10"/>
    </row>
    <row r="4" s="2" customFormat="1" ht="24" customHeight="1" spans="1:13">
      <c r="A4" s="8">
        <v>2</v>
      </c>
      <c r="B4" s="8" t="s">
        <v>19</v>
      </c>
      <c r="C4" s="9" t="s">
        <v>20</v>
      </c>
      <c r="D4" s="9" t="s">
        <v>16</v>
      </c>
      <c r="E4" s="10" t="s">
        <v>17</v>
      </c>
      <c r="F4" s="10" t="s">
        <v>18</v>
      </c>
      <c r="G4" s="8">
        <v>122.1</v>
      </c>
      <c r="H4" s="11">
        <f t="shared" si="0"/>
        <v>24.42</v>
      </c>
      <c r="I4" s="11">
        <v>80.8</v>
      </c>
      <c r="J4" s="11">
        <f t="shared" si="1"/>
        <v>48.48</v>
      </c>
      <c r="K4" s="11">
        <f t="shared" si="2"/>
        <v>72.9</v>
      </c>
      <c r="L4" s="12">
        <f>RANK(K4,$K$3:$K$5)</f>
        <v>2</v>
      </c>
      <c r="M4" s="10"/>
    </row>
    <row r="5" s="2" customFormat="1" ht="24" customHeight="1" spans="1:13">
      <c r="A5" s="8">
        <v>3</v>
      </c>
      <c r="B5" s="8" t="s">
        <v>21</v>
      </c>
      <c r="C5" s="9" t="s">
        <v>22</v>
      </c>
      <c r="D5" s="9" t="s">
        <v>16</v>
      </c>
      <c r="E5" s="10" t="s">
        <v>17</v>
      </c>
      <c r="F5" s="10" t="s">
        <v>18</v>
      </c>
      <c r="G5" s="8">
        <v>125.4</v>
      </c>
      <c r="H5" s="11">
        <f t="shared" si="0"/>
        <v>25.08</v>
      </c>
      <c r="I5" s="11">
        <v>74.6</v>
      </c>
      <c r="J5" s="11">
        <f t="shared" si="1"/>
        <v>44.76</v>
      </c>
      <c r="K5" s="11">
        <f t="shared" si="2"/>
        <v>69.84</v>
      </c>
      <c r="L5" s="12">
        <f>RANK(K5,$K$3:$K$5)</f>
        <v>3</v>
      </c>
      <c r="M5" s="10"/>
    </row>
    <row r="6" s="2" customFormat="1" ht="24" customHeight="1" spans="1:13">
      <c r="A6" s="8">
        <v>4</v>
      </c>
      <c r="B6" s="8" t="s">
        <v>23</v>
      </c>
      <c r="C6" s="9" t="s">
        <v>24</v>
      </c>
      <c r="D6" s="9" t="s">
        <v>25</v>
      </c>
      <c r="E6" s="10" t="s">
        <v>17</v>
      </c>
      <c r="F6" s="10" t="s">
        <v>26</v>
      </c>
      <c r="G6" s="8">
        <v>131.5</v>
      </c>
      <c r="H6" s="11">
        <f t="shared" si="0"/>
        <v>26.3</v>
      </c>
      <c r="I6" s="11">
        <v>79.2</v>
      </c>
      <c r="J6" s="11">
        <f t="shared" si="1"/>
        <v>47.52</v>
      </c>
      <c r="K6" s="11">
        <f t="shared" si="2"/>
        <v>73.82</v>
      </c>
      <c r="L6" s="12">
        <f>RANK(K6,$K$6:$K$8)</f>
        <v>1</v>
      </c>
      <c r="M6" s="10"/>
    </row>
    <row r="7" s="2" customFormat="1" ht="24" customHeight="1" spans="1:13">
      <c r="A7" s="8">
        <v>5</v>
      </c>
      <c r="B7" s="8" t="s">
        <v>27</v>
      </c>
      <c r="C7" s="9" t="s">
        <v>28</v>
      </c>
      <c r="D7" s="9" t="s">
        <v>25</v>
      </c>
      <c r="E7" s="10" t="s">
        <v>17</v>
      </c>
      <c r="F7" s="10" t="s">
        <v>26</v>
      </c>
      <c r="G7" s="8">
        <v>128.9</v>
      </c>
      <c r="H7" s="11">
        <f t="shared" si="0"/>
        <v>25.78</v>
      </c>
      <c r="I7" s="11">
        <v>80</v>
      </c>
      <c r="J7" s="11">
        <f t="shared" si="1"/>
        <v>48</v>
      </c>
      <c r="K7" s="11">
        <f t="shared" si="2"/>
        <v>73.78</v>
      </c>
      <c r="L7" s="12">
        <f>RANK(K7,$K$6:$K$8)</f>
        <v>2</v>
      </c>
      <c r="M7" s="10"/>
    </row>
    <row r="8" s="2" customFormat="1" ht="24" customHeight="1" spans="1:13">
      <c r="A8" s="8">
        <v>6</v>
      </c>
      <c r="B8" s="8" t="s">
        <v>29</v>
      </c>
      <c r="C8" s="9" t="s">
        <v>30</v>
      </c>
      <c r="D8" s="9" t="s">
        <v>25</v>
      </c>
      <c r="E8" s="10" t="s">
        <v>17</v>
      </c>
      <c r="F8" s="10" t="s">
        <v>26</v>
      </c>
      <c r="G8" s="8">
        <v>135.3</v>
      </c>
      <c r="H8" s="11">
        <f t="shared" si="0"/>
        <v>27.06</v>
      </c>
      <c r="I8" s="11">
        <v>77.2</v>
      </c>
      <c r="J8" s="11">
        <f t="shared" si="1"/>
        <v>46.32</v>
      </c>
      <c r="K8" s="11">
        <f t="shared" si="2"/>
        <v>73.38</v>
      </c>
      <c r="L8" s="12">
        <f>RANK(K8,$K$6:$K$8)</f>
        <v>3</v>
      </c>
      <c r="M8" s="10"/>
    </row>
    <row r="9" s="2" customFormat="1" ht="24" customHeight="1" spans="1:13">
      <c r="A9" s="8">
        <v>7</v>
      </c>
      <c r="B9" s="8" t="s">
        <v>31</v>
      </c>
      <c r="C9" s="9" t="s">
        <v>32</v>
      </c>
      <c r="D9" s="9" t="s">
        <v>16</v>
      </c>
      <c r="E9" s="10" t="s">
        <v>17</v>
      </c>
      <c r="F9" s="10" t="s">
        <v>33</v>
      </c>
      <c r="G9" s="8">
        <v>128</v>
      </c>
      <c r="H9" s="11">
        <f t="shared" si="0"/>
        <v>25.6</v>
      </c>
      <c r="I9" s="11">
        <v>77.6</v>
      </c>
      <c r="J9" s="11">
        <f t="shared" si="1"/>
        <v>46.56</v>
      </c>
      <c r="K9" s="11">
        <f t="shared" si="2"/>
        <v>72.16</v>
      </c>
      <c r="L9" s="12">
        <f t="shared" ref="L9:L12" si="3">RANK(K9,$K$9:$K$11)</f>
        <v>1</v>
      </c>
      <c r="M9" s="10"/>
    </row>
    <row r="10" s="2" customFormat="1" ht="24" customHeight="1" spans="1:13">
      <c r="A10" s="8">
        <v>8</v>
      </c>
      <c r="B10" s="8" t="s">
        <v>34</v>
      </c>
      <c r="C10" s="9" t="s">
        <v>35</v>
      </c>
      <c r="D10" s="9" t="s">
        <v>16</v>
      </c>
      <c r="E10" s="10" t="s">
        <v>17</v>
      </c>
      <c r="F10" s="10" t="s">
        <v>33</v>
      </c>
      <c r="G10" s="8">
        <v>127.5</v>
      </c>
      <c r="H10" s="11">
        <f t="shared" si="0"/>
        <v>25.5</v>
      </c>
      <c r="I10" s="11">
        <v>76.6</v>
      </c>
      <c r="J10" s="11">
        <f t="shared" si="1"/>
        <v>45.96</v>
      </c>
      <c r="K10" s="11">
        <f t="shared" si="2"/>
        <v>71.46</v>
      </c>
      <c r="L10" s="12">
        <f t="shared" si="3"/>
        <v>2</v>
      </c>
      <c r="M10" s="10"/>
    </row>
    <row r="11" s="2" customFormat="1" ht="24" customHeight="1" spans="1:13">
      <c r="A11" s="8">
        <v>9</v>
      </c>
      <c r="B11" s="8" t="s">
        <v>36</v>
      </c>
      <c r="C11" s="9" t="s">
        <v>37</v>
      </c>
      <c r="D11" s="9" t="s">
        <v>16</v>
      </c>
      <c r="E11" s="10" t="s">
        <v>17</v>
      </c>
      <c r="F11" s="10" t="s">
        <v>33</v>
      </c>
      <c r="G11" s="8">
        <v>125.4</v>
      </c>
      <c r="H11" s="11">
        <f t="shared" si="0"/>
        <v>25.08</v>
      </c>
      <c r="I11" s="11">
        <v>77.2</v>
      </c>
      <c r="J11" s="11">
        <f t="shared" si="1"/>
        <v>46.32</v>
      </c>
      <c r="K11" s="11">
        <f t="shared" si="2"/>
        <v>71.4</v>
      </c>
      <c r="L11" s="12">
        <f t="shared" si="3"/>
        <v>3</v>
      </c>
      <c r="M11" s="10"/>
    </row>
    <row r="12" s="2" customFormat="1" ht="24" customHeight="1" spans="1:13">
      <c r="A12" s="8">
        <v>10</v>
      </c>
      <c r="B12" s="8" t="s">
        <v>38</v>
      </c>
      <c r="C12" s="9" t="s">
        <v>39</v>
      </c>
      <c r="D12" s="9" t="s">
        <v>25</v>
      </c>
      <c r="E12" s="10" t="s">
        <v>17</v>
      </c>
      <c r="F12" s="10" t="s">
        <v>40</v>
      </c>
      <c r="G12" s="8">
        <v>135.2</v>
      </c>
      <c r="H12" s="11">
        <f t="shared" si="0"/>
        <v>27.04</v>
      </c>
      <c r="I12" s="11">
        <v>81.8</v>
      </c>
      <c r="J12" s="11">
        <f t="shared" si="1"/>
        <v>49.08</v>
      </c>
      <c r="K12" s="11">
        <f t="shared" si="2"/>
        <v>76.12</v>
      </c>
      <c r="L12" s="12">
        <f>RANK(K12,$K$12:$K$14)</f>
        <v>1</v>
      </c>
      <c r="M12" s="10"/>
    </row>
    <row r="13" s="2" customFormat="1" ht="24" customHeight="1" spans="1:13">
      <c r="A13" s="8">
        <v>11</v>
      </c>
      <c r="B13" s="8" t="s">
        <v>41</v>
      </c>
      <c r="C13" s="9" t="s">
        <v>42</v>
      </c>
      <c r="D13" s="9" t="s">
        <v>25</v>
      </c>
      <c r="E13" s="10" t="s">
        <v>17</v>
      </c>
      <c r="F13" s="10" t="s">
        <v>40</v>
      </c>
      <c r="G13" s="8">
        <v>134.6</v>
      </c>
      <c r="H13" s="11">
        <f t="shared" si="0"/>
        <v>26.92</v>
      </c>
      <c r="I13" s="11">
        <v>77.8</v>
      </c>
      <c r="J13" s="11">
        <f t="shared" si="1"/>
        <v>46.68</v>
      </c>
      <c r="K13" s="11">
        <f t="shared" si="2"/>
        <v>73.6</v>
      </c>
      <c r="L13" s="12">
        <f>RANK(K13,$K$12:$K$14)</f>
        <v>2</v>
      </c>
      <c r="M13" s="10"/>
    </row>
    <row r="14" s="2" customFormat="1" ht="24" customHeight="1" spans="1:13">
      <c r="A14" s="8">
        <v>12</v>
      </c>
      <c r="B14" s="8" t="s">
        <v>43</v>
      </c>
      <c r="C14" s="9" t="s">
        <v>44</v>
      </c>
      <c r="D14" s="9" t="s">
        <v>25</v>
      </c>
      <c r="E14" s="10" t="s">
        <v>17</v>
      </c>
      <c r="F14" s="10" t="s">
        <v>40</v>
      </c>
      <c r="G14" s="8">
        <v>132.1</v>
      </c>
      <c r="H14" s="11">
        <f t="shared" si="0"/>
        <v>26.42</v>
      </c>
      <c r="I14" s="11">
        <v>78.4</v>
      </c>
      <c r="J14" s="11">
        <f t="shared" si="1"/>
        <v>47.04</v>
      </c>
      <c r="K14" s="11">
        <f t="shared" si="2"/>
        <v>73.46</v>
      </c>
      <c r="L14" s="12">
        <f>RANK(K14,$K$12:$K$14)</f>
        <v>3</v>
      </c>
      <c r="M14" s="10"/>
    </row>
    <row r="15" s="2" customFormat="1" ht="24" customHeight="1" spans="1:13">
      <c r="A15" s="8">
        <v>13</v>
      </c>
      <c r="B15" s="8" t="s">
        <v>45</v>
      </c>
      <c r="C15" s="9" t="s">
        <v>46</v>
      </c>
      <c r="D15" s="9" t="s">
        <v>16</v>
      </c>
      <c r="E15" s="10" t="s">
        <v>47</v>
      </c>
      <c r="F15" s="10" t="s">
        <v>48</v>
      </c>
      <c r="G15" s="8">
        <v>127.9</v>
      </c>
      <c r="H15" s="11">
        <f t="shared" si="0"/>
        <v>25.58</v>
      </c>
      <c r="I15" s="11">
        <v>76.6</v>
      </c>
      <c r="J15" s="11">
        <f t="shared" si="1"/>
        <v>45.96</v>
      </c>
      <c r="K15" s="11">
        <f t="shared" si="2"/>
        <v>71.54</v>
      </c>
      <c r="L15" s="12">
        <f>RANK(K15,$K$15:$K$17)</f>
        <v>1</v>
      </c>
      <c r="M15" s="10"/>
    </row>
    <row r="16" s="2" customFormat="1" ht="24" customHeight="1" spans="1:13">
      <c r="A16" s="8">
        <v>14</v>
      </c>
      <c r="B16" s="8" t="s">
        <v>49</v>
      </c>
      <c r="C16" s="9" t="s">
        <v>50</v>
      </c>
      <c r="D16" s="9" t="s">
        <v>16</v>
      </c>
      <c r="E16" s="10" t="s">
        <v>47</v>
      </c>
      <c r="F16" s="10" t="s">
        <v>48</v>
      </c>
      <c r="G16" s="8">
        <v>116.9</v>
      </c>
      <c r="H16" s="11">
        <f t="shared" si="0"/>
        <v>23.38</v>
      </c>
      <c r="I16" s="11">
        <v>77.2</v>
      </c>
      <c r="J16" s="11">
        <f t="shared" si="1"/>
        <v>46.32</v>
      </c>
      <c r="K16" s="11">
        <f t="shared" si="2"/>
        <v>69.7</v>
      </c>
      <c r="L16" s="12">
        <f>RANK(K16,$K$15:$K$17)</f>
        <v>2</v>
      </c>
      <c r="M16" s="10"/>
    </row>
    <row r="17" s="2" customFormat="1" ht="24" customHeight="1" spans="1:13">
      <c r="A17" s="8">
        <v>15</v>
      </c>
      <c r="B17" s="8" t="s">
        <v>51</v>
      </c>
      <c r="C17" s="9" t="s">
        <v>52</v>
      </c>
      <c r="D17" s="9" t="s">
        <v>16</v>
      </c>
      <c r="E17" s="10" t="s">
        <v>47</v>
      </c>
      <c r="F17" s="10" t="s">
        <v>48</v>
      </c>
      <c r="G17" s="8">
        <v>117.7</v>
      </c>
      <c r="H17" s="11">
        <f t="shared" si="0"/>
        <v>23.54</v>
      </c>
      <c r="I17" s="11">
        <v>76.4</v>
      </c>
      <c r="J17" s="11">
        <f t="shared" si="1"/>
        <v>45.84</v>
      </c>
      <c r="K17" s="11">
        <f t="shared" si="2"/>
        <v>69.38</v>
      </c>
      <c r="L17" s="12">
        <f>RANK(K17,$K$15:$K$17)</f>
        <v>3</v>
      </c>
      <c r="M17" s="10"/>
    </row>
    <row r="18" s="2" customFormat="1" ht="24" customHeight="1" spans="1:13">
      <c r="A18" s="8">
        <v>16</v>
      </c>
      <c r="B18" s="8" t="s">
        <v>53</v>
      </c>
      <c r="C18" s="9" t="s">
        <v>54</v>
      </c>
      <c r="D18" s="9" t="s">
        <v>25</v>
      </c>
      <c r="E18" s="10" t="s">
        <v>47</v>
      </c>
      <c r="F18" s="10" t="s">
        <v>55</v>
      </c>
      <c r="G18" s="8">
        <v>132.1</v>
      </c>
      <c r="H18" s="11">
        <f t="shared" si="0"/>
        <v>26.42</v>
      </c>
      <c r="I18" s="11">
        <v>81.2</v>
      </c>
      <c r="J18" s="11">
        <f t="shared" si="1"/>
        <v>48.72</v>
      </c>
      <c r="K18" s="11">
        <f t="shared" si="2"/>
        <v>75.14</v>
      </c>
      <c r="L18" s="12">
        <f>RANK(K18,$K$18:$K$20)</f>
        <v>1</v>
      </c>
      <c r="M18" s="10"/>
    </row>
    <row r="19" s="2" customFormat="1" ht="24" customHeight="1" spans="1:13">
      <c r="A19" s="8">
        <v>17</v>
      </c>
      <c r="B19" s="8" t="s">
        <v>56</v>
      </c>
      <c r="C19" s="9" t="s">
        <v>57</v>
      </c>
      <c r="D19" s="9" t="s">
        <v>25</v>
      </c>
      <c r="E19" s="10" t="s">
        <v>47</v>
      </c>
      <c r="F19" s="10" t="s">
        <v>55</v>
      </c>
      <c r="G19" s="8">
        <v>128.8</v>
      </c>
      <c r="H19" s="11">
        <f t="shared" si="0"/>
        <v>25.76</v>
      </c>
      <c r="I19" s="11">
        <v>79.4</v>
      </c>
      <c r="J19" s="11">
        <f t="shared" si="1"/>
        <v>47.64</v>
      </c>
      <c r="K19" s="11">
        <f t="shared" si="2"/>
        <v>73.4</v>
      </c>
      <c r="L19" s="12">
        <f>RANK(K19,$K$18:$K$20)</f>
        <v>2</v>
      </c>
      <c r="M19" s="10"/>
    </row>
    <row r="20" s="2" customFormat="1" ht="24" customHeight="1" spans="1:13">
      <c r="A20" s="8">
        <v>18</v>
      </c>
      <c r="B20" s="8" t="s">
        <v>58</v>
      </c>
      <c r="C20" s="9" t="s">
        <v>59</v>
      </c>
      <c r="D20" s="9" t="s">
        <v>25</v>
      </c>
      <c r="E20" s="10" t="s">
        <v>47</v>
      </c>
      <c r="F20" s="10" t="s">
        <v>55</v>
      </c>
      <c r="G20" s="8">
        <v>124.2</v>
      </c>
      <c r="H20" s="11">
        <f t="shared" si="0"/>
        <v>24.84</v>
      </c>
      <c r="I20" s="11">
        <v>78.2</v>
      </c>
      <c r="J20" s="11">
        <f t="shared" si="1"/>
        <v>46.92</v>
      </c>
      <c r="K20" s="11">
        <f t="shared" si="2"/>
        <v>71.76</v>
      </c>
      <c r="L20" s="12">
        <f>RANK(K20,$K$18:$K$20)</f>
        <v>3</v>
      </c>
      <c r="M20" s="10"/>
    </row>
    <row r="21" s="2" customFormat="1" ht="24" customHeight="1" spans="1:13">
      <c r="A21" s="8">
        <v>19</v>
      </c>
      <c r="B21" s="8" t="s">
        <v>60</v>
      </c>
      <c r="C21" s="9" t="s">
        <v>61</v>
      </c>
      <c r="D21" s="9" t="s">
        <v>25</v>
      </c>
      <c r="E21" s="10" t="s">
        <v>47</v>
      </c>
      <c r="F21" s="10" t="s">
        <v>62</v>
      </c>
      <c r="G21" s="8">
        <v>142.6</v>
      </c>
      <c r="H21" s="11">
        <f t="shared" si="0"/>
        <v>28.52</v>
      </c>
      <c r="I21" s="11">
        <v>79</v>
      </c>
      <c r="J21" s="11">
        <f t="shared" si="1"/>
        <v>47.4</v>
      </c>
      <c r="K21" s="11">
        <f t="shared" si="2"/>
        <v>75.92</v>
      </c>
      <c r="L21" s="12">
        <f>RANK(K21,$K$21:$K$23)</f>
        <v>1</v>
      </c>
      <c r="M21" s="10"/>
    </row>
    <row r="22" s="2" customFormat="1" ht="24" customHeight="1" spans="1:13">
      <c r="A22" s="8">
        <v>20</v>
      </c>
      <c r="B22" s="8" t="s">
        <v>63</v>
      </c>
      <c r="C22" s="9" t="s">
        <v>64</v>
      </c>
      <c r="D22" s="9" t="s">
        <v>25</v>
      </c>
      <c r="E22" s="10" t="s">
        <v>47</v>
      </c>
      <c r="F22" s="10" t="s">
        <v>62</v>
      </c>
      <c r="G22" s="8">
        <v>133.5</v>
      </c>
      <c r="H22" s="11">
        <f t="shared" si="0"/>
        <v>26.7</v>
      </c>
      <c r="I22" s="11">
        <v>79.4</v>
      </c>
      <c r="J22" s="11">
        <f t="shared" si="1"/>
        <v>47.64</v>
      </c>
      <c r="K22" s="11">
        <f t="shared" si="2"/>
        <v>74.34</v>
      </c>
      <c r="L22" s="12">
        <f>RANK(K22,$K$21:$K$23)</f>
        <v>2</v>
      </c>
      <c r="M22" s="10"/>
    </row>
    <row r="23" s="2" customFormat="1" ht="24" customHeight="1" spans="1:13">
      <c r="A23" s="8">
        <v>21</v>
      </c>
      <c r="B23" s="8" t="s">
        <v>65</v>
      </c>
      <c r="C23" s="9" t="s">
        <v>66</v>
      </c>
      <c r="D23" s="9" t="s">
        <v>25</v>
      </c>
      <c r="E23" s="10" t="s">
        <v>47</v>
      </c>
      <c r="F23" s="10" t="s">
        <v>62</v>
      </c>
      <c r="G23" s="8">
        <v>134.9</v>
      </c>
      <c r="H23" s="11">
        <f t="shared" si="0"/>
        <v>26.98</v>
      </c>
      <c r="I23" s="11">
        <v>78.8</v>
      </c>
      <c r="J23" s="11">
        <f t="shared" si="1"/>
        <v>47.28</v>
      </c>
      <c r="K23" s="11">
        <f t="shared" si="2"/>
        <v>74.26</v>
      </c>
      <c r="L23" s="12">
        <f>RANK(K23,$K$21:$K$23)</f>
        <v>3</v>
      </c>
      <c r="M23" s="10"/>
    </row>
    <row r="24" s="2" customFormat="1" ht="24" customHeight="1" spans="1:13">
      <c r="A24" s="8">
        <v>22</v>
      </c>
      <c r="B24" s="8" t="s">
        <v>67</v>
      </c>
      <c r="C24" s="9" t="s">
        <v>68</v>
      </c>
      <c r="D24" s="9" t="s">
        <v>25</v>
      </c>
      <c r="E24" s="10" t="s">
        <v>69</v>
      </c>
      <c r="F24" s="10" t="s">
        <v>70</v>
      </c>
      <c r="G24" s="8">
        <v>142.7</v>
      </c>
      <c r="H24" s="11">
        <f t="shared" si="0"/>
        <v>28.54</v>
      </c>
      <c r="I24" s="11">
        <v>83.8</v>
      </c>
      <c r="J24" s="11">
        <f t="shared" si="1"/>
        <v>50.28</v>
      </c>
      <c r="K24" s="11">
        <f t="shared" si="2"/>
        <v>78.82</v>
      </c>
      <c r="L24" s="12">
        <f>RANK(K24,$K$24:$K$26)</f>
        <v>1</v>
      </c>
      <c r="M24" s="10"/>
    </row>
    <row r="25" s="2" customFormat="1" ht="24" customHeight="1" spans="1:13">
      <c r="A25" s="8">
        <v>23</v>
      </c>
      <c r="B25" s="8" t="s">
        <v>71</v>
      </c>
      <c r="C25" s="9" t="s">
        <v>72</v>
      </c>
      <c r="D25" s="9" t="s">
        <v>25</v>
      </c>
      <c r="E25" s="10" t="s">
        <v>69</v>
      </c>
      <c r="F25" s="10" t="s">
        <v>70</v>
      </c>
      <c r="G25" s="8">
        <v>147</v>
      </c>
      <c r="H25" s="11">
        <f t="shared" si="0"/>
        <v>29.4</v>
      </c>
      <c r="I25" s="11">
        <v>80.6</v>
      </c>
      <c r="J25" s="11">
        <f t="shared" si="1"/>
        <v>48.36</v>
      </c>
      <c r="K25" s="11">
        <f t="shared" si="2"/>
        <v>77.76</v>
      </c>
      <c r="L25" s="12">
        <f>RANK(K25,$K$24:$K$26)</f>
        <v>2</v>
      </c>
      <c r="M25" s="10"/>
    </row>
    <row r="26" s="2" customFormat="1" ht="24" customHeight="1" spans="1:13">
      <c r="A26" s="8">
        <v>24</v>
      </c>
      <c r="B26" s="8" t="s">
        <v>73</v>
      </c>
      <c r="C26" s="9" t="s">
        <v>74</v>
      </c>
      <c r="D26" s="9" t="s">
        <v>16</v>
      </c>
      <c r="E26" s="10" t="s">
        <v>69</v>
      </c>
      <c r="F26" s="10" t="s">
        <v>70</v>
      </c>
      <c r="G26" s="8">
        <v>144.2</v>
      </c>
      <c r="H26" s="11">
        <f t="shared" si="0"/>
        <v>28.84</v>
      </c>
      <c r="I26" s="11">
        <v>79</v>
      </c>
      <c r="J26" s="11">
        <f t="shared" si="1"/>
        <v>47.4</v>
      </c>
      <c r="K26" s="11">
        <f t="shared" si="2"/>
        <v>76.24</v>
      </c>
      <c r="L26" s="12">
        <f>RANK(K26,$K$24:$K$26)</f>
        <v>3</v>
      </c>
      <c r="M26" s="10"/>
    </row>
    <row r="27" s="2" customFormat="1" ht="24" customHeight="1" spans="1:13">
      <c r="A27" s="8">
        <v>25</v>
      </c>
      <c r="B27" s="8" t="s">
        <v>75</v>
      </c>
      <c r="C27" s="9" t="s">
        <v>76</v>
      </c>
      <c r="D27" s="9" t="s">
        <v>25</v>
      </c>
      <c r="E27" s="10" t="s">
        <v>77</v>
      </c>
      <c r="F27" s="10" t="s">
        <v>78</v>
      </c>
      <c r="G27" s="8">
        <v>151.7</v>
      </c>
      <c r="H27" s="11">
        <f t="shared" si="0"/>
        <v>30.34</v>
      </c>
      <c r="I27" s="11">
        <v>81.2</v>
      </c>
      <c r="J27" s="11">
        <f t="shared" si="1"/>
        <v>48.72</v>
      </c>
      <c r="K27" s="11">
        <f t="shared" si="2"/>
        <v>79.06</v>
      </c>
      <c r="L27" s="12">
        <f>RANK(K27,$K$27:$K$29)</f>
        <v>1</v>
      </c>
      <c r="M27" s="10"/>
    </row>
    <row r="28" s="2" customFormat="1" ht="24" customHeight="1" spans="1:13">
      <c r="A28" s="8">
        <v>26</v>
      </c>
      <c r="B28" s="8" t="s">
        <v>79</v>
      </c>
      <c r="C28" s="9" t="s">
        <v>80</v>
      </c>
      <c r="D28" s="9" t="s">
        <v>25</v>
      </c>
      <c r="E28" s="10" t="s">
        <v>77</v>
      </c>
      <c r="F28" s="10" t="s">
        <v>78</v>
      </c>
      <c r="G28" s="8">
        <v>133.1</v>
      </c>
      <c r="H28" s="11">
        <f t="shared" si="0"/>
        <v>26.62</v>
      </c>
      <c r="I28" s="11">
        <v>83.4</v>
      </c>
      <c r="J28" s="11">
        <f t="shared" si="1"/>
        <v>50.04</v>
      </c>
      <c r="K28" s="11">
        <f t="shared" si="2"/>
        <v>76.66</v>
      </c>
      <c r="L28" s="12">
        <f>RANK(K28,$K$27:$K$29)</f>
        <v>2</v>
      </c>
      <c r="M28" s="10"/>
    </row>
    <row r="29" s="2" customFormat="1" ht="24" customHeight="1" spans="1:13">
      <c r="A29" s="8">
        <v>27</v>
      </c>
      <c r="B29" s="8" t="s">
        <v>81</v>
      </c>
      <c r="C29" s="9" t="s">
        <v>82</v>
      </c>
      <c r="D29" s="9" t="s">
        <v>25</v>
      </c>
      <c r="E29" s="10" t="s">
        <v>77</v>
      </c>
      <c r="F29" s="10" t="s">
        <v>78</v>
      </c>
      <c r="G29" s="8">
        <v>140</v>
      </c>
      <c r="H29" s="11">
        <f t="shared" si="0"/>
        <v>28</v>
      </c>
      <c r="I29" s="11">
        <v>78.6</v>
      </c>
      <c r="J29" s="11">
        <f t="shared" si="1"/>
        <v>47.16</v>
      </c>
      <c r="K29" s="11">
        <f t="shared" si="2"/>
        <v>75.16</v>
      </c>
      <c r="L29" s="12">
        <f>RANK(K29,$K$27:$K$29)</f>
        <v>3</v>
      </c>
      <c r="M29" s="10"/>
    </row>
    <row r="30" s="2" customFormat="1" ht="24" customHeight="1" spans="1:13">
      <c r="A30" s="8">
        <v>28</v>
      </c>
      <c r="B30" s="8" t="s">
        <v>83</v>
      </c>
      <c r="C30" s="9" t="s">
        <v>84</v>
      </c>
      <c r="D30" s="9" t="s">
        <v>25</v>
      </c>
      <c r="E30" s="10" t="s">
        <v>85</v>
      </c>
      <c r="F30" s="10" t="s">
        <v>78</v>
      </c>
      <c r="G30" s="8">
        <v>125.7</v>
      </c>
      <c r="H30" s="11">
        <f t="shared" si="0"/>
        <v>25.14</v>
      </c>
      <c r="I30" s="11">
        <v>80.4</v>
      </c>
      <c r="J30" s="11">
        <f t="shared" si="1"/>
        <v>48.24</v>
      </c>
      <c r="K30" s="11">
        <f t="shared" si="2"/>
        <v>73.38</v>
      </c>
      <c r="L30" s="12">
        <f>RANK(K30,$K$30:$K$32)</f>
        <v>1</v>
      </c>
      <c r="M30" s="10"/>
    </row>
    <row r="31" s="2" customFormat="1" ht="24" customHeight="1" spans="1:13">
      <c r="A31" s="8">
        <v>29</v>
      </c>
      <c r="B31" s="8" t="s">
        <v>86</v>
      </c>
      <c r="C31" s="9" t="s">
        <v>87</v>
      </c>
      <c r="D31" s="9" t="s">
        <v>25</v>
      </c>
      <c r="E31" s="10" t="s">
        <v>85</v>
      </c>
      <c r="F31" s="10" t="s">
        <v>78</v>
      </c>
      <c r="G31" s="8">
        <v>127.8</v>
      </c>
      <c r="H31" s="11">
        <f t="shared" si="0"/>
        <v>25.56</v>
      </c>
      <c r="I31" s="11">
        <v>75.4</v>
      </c>
      <c r="J31" s="11">
        <f t="shared" si="1"/>
        <v>45.24</v>
      </c>
      <c r="K31" s="11">
        <f t="shared" si="2"/>
        <v>70.8</v>
      </c>
      <c r="L31" s="12">
        <f>RANK(K31,$K$30:$K$32)</f>
        <v>2</v>
      </c>
      <c r="M31" s="10"/>
    </row>
    <row r="32" s="2" customFormat="1" ht="24" customHeight="1" spans="1:13">
      <c r="A32" s="8">
        <v>30</v>
      </c>
      <c r="B32" s="8" t="s">
        <v>88</v>
      </c>
      <c r="C32" s="9" t="s">
        <v>89</v>
      </c>
      <c r="D32" s="9" t="s">
        <v>25</v>
      </c>
      <c r="E32" s="10" t="s">
        <v>85</v>
      </c>
      <c r="F32" s="10" t="s">
        <v>78</v>
      </c>
      <c r="G32" s="8">
        <v>119.1</v>
      </c>
      <c r="H32" s="11">
        <f t="shared" si="0"/>
        <v>23.82</v>
      </c>
      <c r="I32" s="11">
        <v>77.2</v>
      </c>
      <c r="J32" s="11">
        <f t="shared" si="1"/>
        <v>46.32</v>
      </c>
      <c r="K32" s="11">
        <f t="shared" si="2"/>
        <v>70.14</v>
      </c>
      <c r="L32" s="12">
        <f>RANK(K32,$K$30:$K$32)</f>
        <v>3</v>
      </c>
      <c r="M32" s="10"/>
    </row>
    <row r="33" s="2" customFormat="1" ht="24" customHeight="1" spans="1:13">
      <c r="A33" s="8">
        <v>31</v>
      </c>
      <c r="B33" s="8" t="s">
        <v>90</v>
      </c>
      <c r="C33" s="9" t="s">
        <v>91</v>
      </c>
      <c r="D33" s="9" t="s">
        <v>25</v>
      </c>
      <c r="E33" s="10" t="s">
        <v>92</v>
      </c>
      <c r="F33" s="10" t="s">
        <v>78</v>
      </c>
      <c r="G33" s="8">
        <v>140.5</v>
      </c>
      <c r="H33" s="11">
        <f t="shared" si="0"/>
        <v>28.1</v>
      </c>
      <c r="I33" s="11">
        <v>82.6</v>
      </c>
      <c r="J33" s="11">
        <f t="shared" si="1"/>
        <v>49.56</v>
      </c>
      <c r="K33" s="11">
        <f t="shared" si="2"/>
        <v>77.66</v>
      </c>
      <c r="L33" s="12">
        <f t="shared" ref="L33:L38" si="4">RANK(K33,$K$33:$K$38)</f>
        <v>1</v>
      </c>
      <c r="M33" s="10"/>
    </row>
    <row r="34" s="2" customFormat="1" ht="24" customHeight="1" spans="1:13">
      <c r="A34" s="8">
        <v>32</v>
      </c>
      <c r="B34" s="8" t="s">
        <v>93</v>
      </c>
      <c r="C34" s="9" t="s">
        <v>94</v>
      </c>
      <c r="D34" s="9" t="s">
        <v>25</v>
      </c>
      <c r="E34" s="10" t="s">
        <v>92</v>
      </c>
      <c r="F34" s="10" t="s">
        <v>78</v>
      </c>
      <c r="G34" s="8">
        <v>141.6</v>
      </c>
      <c r="H34" s="11">
        <f t="shared" si="0"/>
        <v>28.32</v>
      </c>
      <c r="I34" s="11">
        <v>80.8</v>
      </c>
      <c r="J34" s="11">
        <f t="shared" si="1"/>
        <v>48.48</v>
      </c>
      <c r="K34" s="11">
        <f t="shared" si="2"/>
        <v>76.8</v>
      </c>
      <c r="L34" s="12">
        <f t="shared" si="4"/>
        <v>2</v>
      </c>
      <c r="M34" s="10"/>
    </row>
    <row r="35" s="2" customFormat="1" ht="24" customHeight="1" spans="1:13">
      <c r="A35" s="8">
        <v>33</v>
      </c>
      <c r="B35" s="8" t="s">
        <v>95</v>
      </c>
      <c r="C35" s="9" t="s">
        <v>96</v>
      </c>
      <c r="D35" s="9" t="s">
        <v>25</v>
      </c>
      <c r="E35" s="10" t="s">
        <v>92</v>
      </c>
      <c r="F35" s="10" t="s">
        <v>78</v>
      </c>
      <c r="G35" s="8">
        <v>135.8</v>
      </c>
      <c r="H35" s="11">
        <f t="shared" si="0"/>
        <v>27.16</v>
      </c>
      <c r="I35" s="11">
        <v>80.8</v>
      </c>
      <c r="J35" s="11">
        <f t="shared" si="1"/>
        <v>48.48</v>
      </c>
      <c r="K35" s="11">
        <f t="shared" si="2"/>
        <v>75.64</v>
      </c>
      <c r="L35" s="12">
        <f t="shared" si="4"/>
        <v>3</v>
      </c>
      <c r="M35" s="10"/>
    </row>
    <row r="36" s="2" customFormat="1" ht="24" customHeight="1" spans="1:13">
      <c r="A36" s="8">
        <v>34</v>
      </c>
      <c r="B36" s="8" t="s">
        <v>97</v>
      </c>
      <c r="C36" s="9" t="s">
        <v>98</v>
      </c>
      <c r="D36" s="9" t="s">
        <v>25</v>
      </c>
      <c r="E36" s="10" t="s">
        <v>92</v>
      </c>
      <c r="F36" s="10" t="s">
        <v>78</v>
      </c>
      <c r="G36" s="8">
        <v>139.9</v>
      </c>
      <c r="H36" s="11">
        <f t="shared" si="0"/>
        <v>27.98</v>
      </c>
      <c r="I36" s="11">
        <v>78.4</v>
      </c>
      <c r="J36" s="11">
        <f t="shared" si="1"/>
        <v>47.04</v>
      </c>
      <c r="K36" s="11">
        <f t="shared" si="2"/>
        <v>75.02</v>
      </c>
      <c r="L36" s="12">
        <f t="shared" si="4"/>
        <v>4</v>
      </c>
      <c r="M36" s="10"/>
    </row>
    <row r="37" s="2" customFormat="1" ht="24" customHeight="1" spans="1:13">
      <c r="A37" s="8">
        <v>35</v>
      </c>
      <c r="B37" s="8" t="s">
        <v>99</v>
      </c>
      <c r="C37" s="9" t="s">
        <v>100</v>
      </c>
      <c r="D37" s="9" t="s">
        <v>25</v>
      </c>
      <c r="E37" s="10" t="s">
        <v>92</v>
      </c>
      <c r="F37" s="10" t="s">
        <v>78</v>
      </c>
      <c r="G37" s="8">
        <v>135.9</v>
      </c>
      <c r="H37" s="11">
        <f t="shared" si="0"/>
        <v>27.18</v>
      </c>
      <c r="I37" s="11">
        <v>78.2</v>
      </c>
      <c r="J37" s="11">
        <f t="shared" si="1"/>
        <v>46.92</v>
      </c>
      <c r="K37" s="11">
        <f t="shared" si="2"/>
        <v>74.1</v>
      </c>
      <c r="L37" s="12">
        <f t="shared" si="4"/>
        <v>5</v>
      </c>
      <c r="M37" s="10"/>
    </row>
    <row r="38" s="2" customFormat="1" ht="24" customHeight="1" spans="1:13">
      <c r="A38" s="8">
        <v>36</v>
      </c>
      <c r="B38" s="8" t="s">
        <v>101</v>
      </c>
      <c r="C38" s="9" t="s">
        <v>102</v>
      </c>
      <c r="D38" s="9" t="s">
        <v>25</v>
      </c>
      <c r="E38" s="10" t="s">
        <v>92</v>
      </c>
      <c r="F38" s="10" t="s">
        <v>78</v>
      </c>
      <c r="G38" s="8">
        <v>136.3</v>
      </c>
      <c r="H38" s="11">
        <f t="shared" si="0"/>
        <v>27.26</v>
      </c>
      <c r="I38" s="11">
        <v>77.8</v>
      </c>
      <c r="J38" s="11">
        <f t="shared" si="1"/>
        <v>46.68</v>
      </c>
      <c r="K38" s="11">
        <f t="shared" si="2"/>
        <v>73.94</v>
      </c>
      <c r="L38" s="12">
        <f t="shared" si="4"/>
        <v>6</v>
      </c>
      <c r="M38" s="10"/>
    </row>
    <row r="39" s="2" customFormat="1" ht="24" customHeight="1" spans="1:13">
      <c r="A39" s="8">
        <v>37</v>
      </c>
      <c r="B39" s="8" t="s">
        <v>103</v>
      </c>
      <c r="C39" s="9" t="s">
        <v>104</v>
      </c>
      <c r="D39" s="9" t="s">
        <v>25</v>
      </c>
      <c r="E39" s="10" t="s">
        <v>105</v>
      </c>
      <c r="F39" s="10" t="s">
        <v>70</v>
      </c>
      <c r="G39" s="8">
        <v>141.2</v>
      </c>
      <c r="H39" s="11">
        <f t="shared" si="0"/>
        <v>28.24</v>
      </c>
      <c r="I39" s="11">
        <v>80.8</v>
      </c>
      <c r="J39" s="11">
        <f t="shared" si="1"/>
        <v>48.48</v>
      </c>
      <c r="K39" s="11">
        <f t="shared" si="2"/>
        <v>76.72</v>
      </c>
      <c r="L39" s="12">
        <f>RANK(K39,$K$39:$K$42)</f>
        <v>1</v>
      </c>
      <c r="M39" s="10"/>
    </row>
    <row r="40" s="2" customFormat="1" ht="24" customHeight="1" spans="1:13">
      <c r="A40" s="8">
        <v>38</v>
      </c>
      <c r="B40" s="8" t="s">
        <v>106</v>
      </c>
      <c r="C40" s="9" t="s">
        <v>107</v>
      </c>
      <c r="D40" s="9" t="s">
        <v>25</v>
      </c>
      <c r="E40" s="10" t="s">
        <v>105</v>
      </c>
      <c r="F40" s="10" t="s">
        <v>70</v>
      </c>
      <c r="G40" s="8">
        <v>145.9</v>
      </c>
      <c r="H40" s="11">
        <f t="shared" si="0"/>
        <v>29.18</v>
      </c>
      <c r="I40" s="11">
        <v>78.6</v>
      </c>
      <c r="J40" s="11">
        <f t="shared" si="1"/>
        <v>47.16</v>
      </c>
      <c r="K40" s="11">
        <f t="shared" si="2"/>
        <v>76.34</v>
      </c>
      <c r="L40" s="12">
        <f>RANK(K40,$K$39:$K$42)</f>
        <v>2</v>
      </c>
      <c r="M40" s="10"/>
    </row>
    <row r="41" s="2" customFormat="1" ht="24" customHeight="1" spans="1:13">
      <c r="A41" s="8">
        <v>39</v>
      </c>
      <c r="B41" s="8" t="s">
        <v>108</v>
      </c>
      <c r="C41" s="9" t="s">
        <v>109</v>
      </c>
      <c r="D41" s="9" t="s">
        <v>25</v>
      </c>
      <c r="E41" s="10" t="s">
        <v>105</v>
      </c>
      <c r="F41" s="10" t="s">
        <v>70</v>
      </c>
      <c r="G41" s="8">
        <v>139.4</v>
      </c>
      <c r="H41" s="11">
        <f t="shared" si="0"/>
        <v>27.88</v>
      </c>
      <c r="I41" s="11">
        <v>79.8</v>
      </c>
      <c r="J41" s="11">
        <f t="shared" si="1"/>
        <v>47.88</v>
      </c>
      <c r="K41" s="11">
        <f t="shared" si="2"/>
        <v>75.76</v>
      </c>
      <c r="L41" s="12">
        <f>RANK(K41,$K$39:$K$42)</f>
        <v>3</v>
      </c>
      <c r="M41" s="10"/>
    </row>
    <row r="42" s="2" customFormat="1" ht="24" customHeight="1" spans="1:13">
      <c r="A42" s="8">
        <v>40</v>
      </c>
      <c r="B42" s="8" t="s">
        <v>110</v>
      </c>
      <c r="C42" s="9" t="s">
        <v>111</v>
      </c>
      <c r="D42" s="9" t="s">
        <v>25</v>
      </c>
      <c r="E42" s="10" t="s">
        <v>105</v>
      </c>
      <c r="F42" s="10" t="s">
        <v>70</v>
      </c>
      <c r="G42" s="8">
        <v>139.4</v>
      </c>
      <c r="H42" s="11">
        <f t="shared" si="0"/>
        <v>27.88</v>
      </c>
      <c r="I42" s="11">
        <v>75.2</v>
      </c>
      <c r="J42" s="11">
        <f t="shared" si="1"/>
        <v>45.12</v>
      </c>
      <c r="K42" s="11">
        <f t="shared" si="2"/>
        <v>73</v>
      </c>
      <c r="L42" s="12">
        <f>RANK(K42,$K$39:$K$42)</f>
        <v>4</v>
      </c>
      <c r="M42" s="10"/>
    </row>
    <row r="43" s="2" customFormat="1" ht="24" customHeight="1" spans="1:13">
      <c r="A43" s="8">
        <v>41</v>
      </c>
      <c r="B43" s="8" t="s">
        <v>112</v>
      </c>
      <c r="C43" s="9" t="s">
        <v>113</v>
      </c>
      <c r="D43" s="9" t="s">
        <v>25</v>
      </c>
      <c r="E43" s="10" t="s">
        <v>114</v>
      </c>
      <c r="F43" s="10" t="s">
        <v>78</v>
      </c>
      <c r="G43" s="8">
        <v>136.9</v>
      </c>
      <c r="H43" s="11">
        <f t="shared" si="0"/>
        <v>27.38</v>
      </c>
      <c r="I43" s="11">
        <v>87.4</v>
      </c>
      <c r="J43" s="11">
        <f t="shared" si="1"/>
        <v>52.44</v>
      </c>
      <c r="K43" s="11">
        <f t="shared" si="2"/>
        <v>79.82</v>
      </c>
      <c r="L43" s="12">
        <f>RANK(K43,$K$43:$K$45)</f>
        <v>1</v>
      </c>
      <c r="M43" s="10"/>
    </row>
    <row r="44" s="2" customFormat="1" ht="24" customHeight="1" spans="1:13">
      <c r="A44" s="8">
        <v>42</v>
      </c>
      <c r="B44" s="8" t="s">
        <v>115</v>
      </c>
      <c r="C44" s="9" t="s">
        <v>116</v>
      </c>
      <c r="D44" s="9" t="s">
        <v>25</v>
      </c>
      <c r="E44" s="10" t="s">
        <v>114</v>
      </c>
      <c r="F44" s="10" t="s">
        <v>78</v>
      </c>
      <c r="G44" s="8">
        <v>145.4</v>
      </c>
      <c r="H44" s="11">
        <f t="shared" si="0"/>
        <v>29.08</v>
      </c>
      <c r="I44" s="11">
        <v>77.2</v>
      </c>
      <c r="J44" s="11">
        <f t="shared" si="1"/>
        <v>46.32</v>
      </c>
      <c r="K44" s="11">
        <f t="shared" si="2"/>
        <v>75.4</v>
      </c>
      <c r="L44" s="12">
        <f>RANK(K44,$K$43:$K$45)</f>
        <v>2</v>
      </c>
      <c r="M44" s="10"/>
    </row>
    <row r="45" s="2" customFormat="1" ht="24" customHeight="1" spans="1:13">
      <c r="A45" s="8">
        <v>43</v>
      </c>
      <c r="B45" s="8" t="s">
        <v>117</v>
      </c>
      <c r="C45" s="9" t="s">
        <v>118</v>
      </c>
      <c r="D45" s="9" t="s">
        <v>25</v>
      </c>
      <c r="E45" s="10" t="s">
        <v>114</v>
      </c>
      <c r="F45" s="10" t="s">
        <v>78</v>
      </c>
      <c r="G45" s="8">
        <v>136.8</v>
      </c>
      <c r="H45" s="11">
        <f t="shared" si="0"/>
        <v>27.36</v>
      </c>
      <c r="I45" s="11">
        <v>74.4</v>
      </c>
      <c r="J45" s="11">
        <f t="shared" si="1"/>
        <v>44.64</v>
      </c>
      <c r="K45" s="11">
        <f t="shared" si="2"/>
        <v>72</v>
      </c>
      <c r="L45" s="12">
        <f>RANK(K45,$K$43:$K$45)</f>
        <v>3</v>
      </c>
      <c r="M45" s="10"/>
    </row>
    <row r="46" s="2" customFormat="1" ht="24" customHeight="1" spans="1:13">
      <c r="A46" s="8">
        <v>44</v>
      </c>
      <c r="B46" s="8" t="s">
        <v>119</v>
      </c>
      <c r="C46" s="9" t="s">
        <v>120</v>
      </c>
      <c r="D46" s="9" t="s">
        <v>25</v>
      </c>
      <c r="E46" s="10" t="s">
        <v>121</v>
      </c>
      <c r="F46" s="10" t="s">
        <v>78</v>
      </c>
      <c r="G46" s="8">
        <v>142.1</v>
      </c>
      <c r="H46" s="11">
        <f t="shared" si="0"/>
        <v>28.42</v>
      </c>
      <c r="I46" s="11">
        <v>80.4</v>
      </c>
      <c r="J46" s="11">
        <f t="shared" si="1"/>
        <v>48.24</v>
      </c>
      <c r="K46" s="11">
        <f t="shared" si="2"/>
        <v>76.66</v>
      </c>
      <c r="L46" s="12">
        <f>RANK(K46,$K$46:$K$48)</f>
        <v>1</v>
      </c>
      <c r="M46" s="10"/>
    </row>
    <row r="47" s="2" customFormat="1" ht="24" customHeight="1" spans="1:13">
      <c r="A47" s="8">
        <v>45</v>
      </c>
      <c r="B47" s="8" t="s">
        <v>122</v>
      </c>
      <c r="C47" s="9" t="s">
        <v>123</v>
      </c>
      <c r="D47" s="9" t="s">
        <v>25</v>
      </c>
      <c r="E47" s="10" t="s">
        <v>121</v>
      </c>
      <c r="F47" s="10" t="s">
        <v>78</v>
      </c>
      <c r="G47" s="8">
        <v>136.6</v>
      </c>
      <c r="H47" s="11">
        <f t="shared" si="0"/>
        <v>27.32</v>
      </c>
      <c r="I47" s="11">
        <v>81.2</v>
      </c>
      <c r="J47" s="11">
        <f t="shared" si="1"/>
        <v>48.72</v>
      </c>
      <c r="K47" s="11">
        <f t="shared" si="2"/>
        <v>76.04</v>
      </c>
      <c r="L47" s="12">
        <f>RANK(K47,$K$46:$K$48)</f>
        <v>2</v>
      </c>
      <c r="M47" s="10"/>
    </row>
    <row r="48" s="2" customFormat="1" ht="24" customHeight="1" spans="1:13">
      <c r="A48" s="8">
        <v>46</v>
      </c>
      <c r="B48" s="8" t="s">
        <v>124</v>
      </c>
      <c r="C48" s="9" t="s">
        <v>125</v>
      </c>
      <c r="D48" s="9" t="s">
        <v>25</v>
      </c>
      <c r="E48" s="10" t="s">
        <v>121</v>
      </c>
      <c r="F48" s="10" t="s">
        <v>78</v>
      </c>
      <c r="G48" s="8">
        <v>129.3</v>
      </c>
      <c r="H48" s="11">
        <f t="shared" si="0"/>
        <v>25.86</v>
      </c>
      <c r="I48" s="11">
        <v>83.2</v>
      </c>
      <c r="J48" s="11">
        <f t="shared" si="1"/>
        <v>49.92</v>
      </c>
      <c r="K48" s="11">
        <f t="shared" si="2"/>
        <v>75.78</v>
      </c>
      <c r="L48" s="12">
        <f>RANK(K48,$K$46:$K$48)</f>
        <v>3</v>
      </c>
      <c r="M48" s="10"/>
    </row>
    <row r="49" s="2" customFormat="1" ht="24" customHeight="1" spans="1:13">
      <c r="A49" s="8">
        <v>47</v>
      </c>
      <c r="B49" s="8" t="s">
        <v>126</v>
      </c>
      <c r="C49" s="9" t="s">
        <v>127</v>
      </c>
      <c r="D49" s="9" t="s">
        <v>16</v>
      </c>
      <c r="E49" s="10" t="s">
        <v>128</v>
      </c>
      <c r="F49" s="10" t="s">
        <v>129</v>
      </c>
      <c r="G49" s="8">
        <v>132.3</v>
      </c>
      <c r="H49" s="11">
        <f t="shared" si="0"/>
        <v>26.46</v>
      </c>
      <c r="I49" s="11">
        <v>79.2</v>
      </c>
      <c r="J49" s="11">
        <f t="shared" si="1"/>
        <v>47.52</v>
      </c>
      <c r="K49" s="11">
        <f t="shared" si="2"/>
        <v>73.98</v>
      </c>
      <c r="L49" s="12">
        <f>RANK(K49,$K$49:$K$51)</f>
        <v>1</v>
      </c>
      <c r="M49" s="10"/>
    </row>
    <row r="50" s="2" customFormat="1" ht="24" customHeight="1" spans="1:13">
      <c r="A50" s="8">
        <v>48</v>
      </c>
      <c r="B50" s="8" t="s">
        <v>130</v>
      </c>
      <c r="C50" s="9" t="s">
        <v>131</v>
      </c>
      <c r="D50" s="9" t="s">
        <v>16</v>
      </c>
      <c r="E50" s="10" t="s">
        <v>128</v>
      </c>
      <c r="F50" s="10" t="s">
        <v>129</v>
      </c>
      <c r="G50" s="8">
        <v>137.65</v>
      </c>
      <c r="H50" s="11">
        <f t="shared" si="0"/>
        <v>27.53</v>
      </c>
      <c r="I50" s="11">
        <v>77.4</v>
      </c>
      <c r="J50" s="11">
        <f t="shared" si="1"/>
        <v>46.44</v>
      </c>
      <c r="K50" s="11">
        <f t="shared" si="2"/>
        <v>73.97</v>
      </c>
      <c r="L50" s="12">
        <f>RANK(K50,$K$49:$K$51)</f>
        <v>2</v>
      </c>
      <c r="M50" s="10"/>
    </row>
    <row r="51" s="2" customFormat="1" ht="24" customHeight="1" spans="1:13">
      <c r="A51" s="8">
        <v>49</v>
      </c>
      <c r="B51" s="8" t="s">
        <v>132</v>
      </c>
      <c r="C51" s="9" t="s">
        <v>133</v>
      </c>
      <c r="D51" s="9" t="s">
        <v>16</v>
      </c>
      <c r="E51" s="10" t="s">
        <v>128</v>
      </c>
      <c r="F51" s="10" t="s">
        <v>129</v>
      </c>
      <c r="G51" s="8">
        <v>132.22</v>
      </c>
      <c r="H51" s="11">
        <f t="shared" si="0"/>
        <v>26.444</v>
      </c>
      <c r="I51" s="11">
        <v>77</v>
      </c>
      <c r="J51" s="11">
        <f t="shared" si="1"/>
        <v>46.2</v>
      </c>
      <c r="K51" s="11">
        <f t="shared" si="2"/>
        <v>72.644</v>
      </c>
      <c r="L51" s="12">
        <f>RANK(K51,$K$49:$K$51)</f>
        <v>3</v>
      </c>
      <c r="M51" s="10"/>
    </row>
    <row r="52" s="2" customFormat="1" ht="24" customHeight="1" spans="1:13">
      <c r="A52" s="8">
        <v>50</v>
      </c>
      <c r="B52" s="16" t="s">
        <v>134</v>
      </c>
      <c r="C52" s="9" t="s">
        <v>135</v>
      </c>
      <c r="D52" s="9" t="s">
        <v>25</v>
      </c>
      <c r="E52" s="10" t="s">
        <v>128</v>
      </c>
      <c r="F52" s="10" t="s">
        <v>136</v>
      </c>
      <c r="G52" s="8">
        <v>133.93</v>
      </c>
      <c r="H52" s="11">
        <f t="shared" si="0"/>
        <v>26.786</v>
      </c>
      <c r="I52" s="11">
        <v>79.6</v>
      </c>
      <c r="J52" s="11">
        <f t="shared" si="1"/>
        <v>47.76</v>
      </c>
      <c r="K52" s="11">
        <f t="shared" si="2"/>
        <v>74.546</v>
      </c>
      <c r="L52" s="12">
        <f>RANK(K52,$K$52:$K$54)</f>
        <v>1</v>
      </c>
      <c r="M52" s="10"/>
    </row>
    <row r="53" s="2" customFormat="1" ht="24" customHeight="1" spans="1:13">
      <c r="A53" s="8">
        <v>51</v>
      </c>
      <c r="B53" s="8" t="s">
        <v>137</v>
      </c>
      <c r="C53" s="9" t="s">
        <v>138</v>
      </c>
      <c r="D53" s="9" t="s">
        <v>25</v>
      </c>
      <c r="E53" s="10" t="s">
        <v>128</v>
      </c>
      <c r="F53" s="10" t="s">
        <v>136</v>
      </c>
      <c r="G53" s="8">
        <v>136.67</v>
      </c>
      <c r="H53" s="11">
        <f t="shared" si="0"/>
        <v>27.334</v>
      </c>
      <c r="I53" s="11">
        <v>74.8</v>
      </c>
      <c r="J53" s="11">
        <f t="shared" si="1"/>
        <v>44.88</v>
      </c>
      <c r="K53" s="11">
        <f t="shared" si="2"/>
        <v>72.214</v>
      </c>
      <c r="L53" s="12">
        <f>RANK(K53,$K$52:$K$54)</f>
        <v>2</v>
      </c>
      <c r="M53" s="10"/>
    </row>
    <row r="54" s="2" customFormat="1" ht="24" customHeight="1" spans="1:13">
      <c r="A54" s="8">
        <v>52</v>
      </c>
      <c r="B54" s="8" t="s">
        <v>139</v>
      </c>
      <c r="C54" s="9" t="s">
        <v>140</v>
      </c>
      <c r="D54" s="9" t="s">
        <v>25</v>
      </c>
      <c r="E54" s="10" t="s">
        <v>128</v>
      </c>
      <c r="F54" s="10" t="s">
        <v>136</v>
      </c>
      <c r="G54" s="8">
        <v>134.8</v>
      </c>
      <c r="H54" s="11">
        <f t="shared" si="0"/>
        <v>26.96</v>
      </c>
      <c r="I54" s="11">
        <v>70.4</v>
      </c>
      <c r="J54" s="11">
        <f t="shared" si="1"/>
        <v>42.24</v>
      </c>
      <c r="K54" s="11">
        <f t="shared" si="2"/>
        <v>69.2</v>
      </c>
      <c r="L54" s="12">
        <f>RANK(K54,$K$52:$K$54)</f>
        <v>3</v>
      </c>
      <c r="M54" s="10"/>
    </row>
    <row r="55" s="2" customFormat="1" ht="24" customHeight="1" spans="1:13">
      <c r="A55" s="8">
        <v>53</v>
      </c>
      <c r="B55" s="8" t="s">
        <v>141</v>
      </c>
      <c r="C55" s="9" t="s">
        <v>142</v>
      </c>
      <c r="D55" s="9" t="s">
        <v>16</v>
      </c>
      <c r="E55" s="10" t="s">
        <v>143</v>
      </c>
      <c r="F55" s="10" t="s">
        <v>144</v>
      </c>
      <c r="G55" s="8">
        <v>143.02</v>
      </c>
      <c r="H55" s="11">
        <f t="shared" si="0"/>
        <v>28.604</v>
      </c>
      <c r="I55" s="11">
        <v>83.2</v>
      </c>
      <c r="J55" s="11">
        <f t="shared" si="1"/>
        <v>49.92</v>
      </c>
      <c r="K55" s="11">
        <f t="shared" si="2"/>
        <v>78.524</v>
      </c>
      <c r="L55" s="12">
        <f t="shared" ref="L55:L60" si="5">RANK(K55,$K$55:$K$60)</f>
        <v>1</v>
      </c>
      <c r="M55" s="10"/>
    </row>
    <row r="56" s="2" customFormat="1" ht="24" customHeight="1" spans="1:13">
      <c r="A56" s="8">
        <v>54</v>
      </c>
      <c r="B56" s="8" t="s">
        <v>145</v>
      </c>
      <c r="C56" s="9" t="s">
        <v>146</v>
      </c>
      <c r="D56" s="9" t="s">
        <v>16</v>
      </c>
      <c r="E56" s="10" t="s">
        <v>143</v>
      </c>
      <c r="F56" s="10" t="s">
        <v>144</v>
      </c>
      <c r="G56" s="8">
        <v>142.65</v>
      </c>
      <c r="H56" s="11">
        <f t="shared" si="0"/>
        <v>28.53</v>
      </c>
      <c r="I56" s="11">
        <v>83.2</v>
      </c>
      <c r="J56" s="11">
        <f t="shared" si="1"/>
        <v>49.92</v>
      </c>
      <c r="K56" s="11">
        <f t="shared" si="2"/>
        <v>78.45</v>
      </c>
      <c r="L56" s="12">
        <f t="shared" si="5"/>
        <v>2</v>
      </c>
      <c r="M56" s="10"/>
    </row>
    <row r="57" s="2" customFormat="1" ht="24" customHeight="1" spans="1:13">
      <c r="A57" s="8">
        <v>55</v>
      </c>
      <c r="B57" s="8" t="s">
        <v>147</v>
      </c>
      <c r="C57" s="9" t="s">
        <v>148</v>
      </c>
      <c r="D57" s="9" t="s">
        <v>16</v>
      </c>
      <c r="E57" s="10" t="s">
        <v>143</v>
      </c>
      <c r="F57" s="10" t="s">
        <v>144</v>
      </c>
      <c r="G57" s="8">
        <v>139.91</v>
      </c>
      <c r="H57" s="11">
        <f t="shared" si="0"/>
        <v>27.982</v>
      </c>
      <c r="I57" s="11">
        <v>79.6</v>
      </c>
      <c r="J57" s="11">
        <f t="shared" si="1"/>
        <v>47.76</v>
      </c>
      <c r="K57" s="11">
        <f t="shared" si="2"/>
        <v>75.742</v>
      </c>
      <c r="L57" s="12">
        <f t="shared" si="5"/>
        <v>3</v>
      </c>
      <c r="M57" s="10"/>
    </row>
    <row r="58" s="2" customFormat="1" ht="24" customHeight="1" spans="1:13">
      <c r="A58" s="8">
        <v>56</v>
      </c>
      <c r="B58" s="8" t="s">
        <v>149</v>
      </c>
      <c r="C58" s="9" t="s">
        <v>150</v>
      </c>
      <c r="D58" s="9" t="s">
        <v>16</v>
      </c>
      <c r="E58" s="10" t="s">
        <v>143</v>
      </c>
      <c r="F58" s="10" t="s">
        <v>144</v>
      </c>
      <c r="G58" s="8">
        <v>139.02</v>
      </c>
      <c r="H58" s="11">
        <f t="shared" si="0"/>
        <v>27.804</v>
      </c>
      <c r="I58" s="11">
        <v>78.2</v>
      </c>
      <c r="J58" s="11">
        <f t="shared" si="1"/>
        <v>46.92</v>
      </c>
      <c r="K58" s="11">
        <f t="shared" si="2"/>
        <v>74.724</v>
      </c>
      <c r="L58" s="12">
        <f t="shared" si="5"/>
        <v>4</v>
      </c>
      <c r="M58" s="10"/>
    </row>
    <row r="59" s="2" customFormat="1" ht="24" customHeight="1" spans="1:13">
      <c r="A59" s="8">
        <v>57</v>
      </c>
      <c r="B59" s="8" t="s">
        <v>151</v>
      </c>
      <c r="C59" s="9" t="s">
        <v>152</v>
      </c>
      <c r="D59" s="9" t="s">
        <v>16</v>
      </c>
      <c r="E59" s="10" t="s">
        <v>143</v>
      </c>
      <c r="F59" s="10" t="s">
        <v>144</v>
      </c>
      <c r="G59" s="8">
        <v>143.15</v>
      </c>
      <c r="H59" s="11">
        <f t="shared" si="0"/>
        <v>28.63</v>
      </c>
      <c r="I59" s="11">
        <v>73.4</v>
      </c>
      <c r="J59" s="11">
        <f t="shared" si="1"/>
        <v>44.04</v>
      </c>
      <c r="K59" s="11">
        <f t="shared" si="2"/>
        <v>72.67</v>
      </c>
      <c r="L59" s="12">
        <f t="shared" si="5"/>
        <v>5</v>
      </c>
      <c r="M59" s="10"/>
    </row>
    <row r="60" s="2" customFormat="1" ht="24" customHeight="1" spans="1:13">
      <c r="A60" s="8">
        <v>58</v>
      </c>
      <c r="B60" s="8" t="s">
        <v>153</v>
      </c>
      <c r="C60" s="9" t="s">
        <v>154</v>
      </c>
      <c r="D60" s="9" t="s">
        <v>16</v>
      </c>
      <c r="E60" s="10" t="s">
        <v>143</v>
      </c>
      <c r="F60" s="10" t="s">
        <v>144</v>
      </c>
      <c r="G60" s="8">
        <v>142.02</v>
      </c>
      <c r="H60" s="11">
        <f t="shared" si="0"/>
        <v>28.404</v>
      </c>
      <c r="I60" s="11">
        <v>69.8</v>
      </c>
      <c r="J60" s="11">
        <f t="shared" si="1"/>
        <v>41.88</v>
      </c>
      <c r="K60" s="11">
        <f t="shared" si="2"/>
        <v>70.284</v>
      </c>
      <c r="L60" s="12">
        <f t="shared" si="5"/>
        <v>6</v>
      </c>
      <c r="M60" s="10"/>
    </row>
    <row r="61" s="2" customFormat="1" ht="24" customHeight="1" spans="1:13">
      <c r="A61" s="8">
        <v>59</v>
      </c>
      <c r="B61" s="8" t="s">
        <v>155</v>
      </c>
      <c r="C61" s="9" t="s">
        <v>156</v>
      </c>
      <c r="D61" s="9" t="s">
        <v>25</v>
      </c>
      <c r="E61" s="10" t="s">
        <v>143</v>
      </c>
      <c r="F61" s="10" t="s">
        <v>157</v>
      </c>
      <c r="G61" s="8">
        <v>143.63</v>
      </c>
      <c r="H61" s="11">
        <f t="shared" si="0"/>
        <v>28.726</v>
      </c>
      <c r="I61" s="11">
        <v>79.6</v>
      </c>
      <c r="J61" s="11">
        <f t="shared" si="1"/>
        <v>47.76</v>
      </c>
      <c r="K61" s="11">
        <f t="shared" si="2"/>
        <v>76.486</v>
      </c>
      <c r="L61" s="12">
        <f>RANK(K61,$K$61:$K$63)</f>
        <v>1</v>
      </c>
      <c r="M61" s="10"/>
    </row>
    <row r="62" s="2" customFormat="1" ht="24" customHeight="1" spans="1:13">
      <c r="A62" s="8">
        <v>60</v>
      </c>
      <c r="B62" s="8" t="s">
        <v>158</v>
      </c>
      <c r="C62" s="9" t="s">
        <v>159</v>
      </c>
      <c r="D62" s="9" t="s">
        <v>25</v>
      </c>
      <c r="E62" s="10" t="s">
        <v>143</v>
      </c>
      <c r="F62" s="10" t="s">
        <v>157</v>
      </c>
      <c r="G62" s="8">
        <v>135.41</v>
      </c>
      <c r="H62" s="11">
        <f t="shared" si="0"/>
        <v>27.082</v>
      </c>
      <c r="I62" s="11">
        <v>79.2</v>
      </c>
      <c r="J62" s="11">
        <f t="shared" si="1"/>
        <v>47.52</v>
      </c>
      <c r="K62" s="11">
        <f t="shared" si="2"/>
        <v>74.602</v>
      </c>
      <c r="L62" s="12">
        <f>RANK(K62,$K$61:$K$63)</f>
        <v>2</v>
      </c>
      <c r="M62" s="10"/>
    </row>
    <row r="63" s="2" customFormat="1" ht="24" customHeight="1" spans="1:13">
      <c r="A63" s="8">
        <v>61</v>
      </c>
      <c r="B63" s="8" t="s">
        <v>160</v>
      </c>
      <c r="C63" s="9" t="s">
        <v>161</v>
      </c>
      <c r="D63" s="9" t="s">
        <v>25</v>
      </c>
      <c r="E63" s="10" t="s">
        <v>143</v>
      </c>
      <c r="F63" s="10" t="s">
        <v>157</v>
      </c>
      <c r="G63" s="8">
        <v>135.35</v>
      </c>
      <c r="H63" s="11">
        <f t="shared" si="0"/>
        <v>27.07</v>
      </c>
      <c r="I63" s="11">
        <v>74.8</v>
      </c>
      <c r="J63" s="11">
        <f t="shared" si="1"/>
        <v>44.88</v>
      </c>
      <c r="K63" s="11">
        <f t="shared" si="2"/>
        <v>71.95</v>
      </c>
      <c r="L63" s="12">
        <f>RANK(K63,$K$61:$K$63)</f>
        <v>3</v>
      </c>
      <c r="M63" s="10"/>
    </row>
    <row r="64" s="2" customFormat="1" ht="24" customHeight="1" spans="1:13">
      <c r="A64" s="8">
        <v>62</v>
      </c>
      <c r="B64" s="8" t="s">
        <v>162</v>
      </c>
      <c r="C64" s="9" t="s">
        <v>163</v>
      </c>
      <c r="D64" s="9" t="s">
        <v>25</v>
      </c>
      <c r="E64" s="10" t="s">
        <v>143</v>
      </c>
      <c r="F64" s="10" t="s">
        <v>164</v>
      </c>
      <c r="G64" s="8">
        <v>147.35</v>
      </c>
      <c r="H64" s="11">
        <f t="shared" si="0"/>
        <v>29.47</v>
      </c>
      <c r="I64" s="11">
        <v>86.4</v>
      </c>
      <c r="J64" s="11">
        <f t="shared" si="1"/>
        <v>51.84</v>
      </c>
      <c r="K64" s="11">
        <f t="shared" si="2"/>
        <v>81.31</v>
      </c>
      <c r="L64" s="12">
        <f>RANK(K64,$K$64:$K$66)</f>
        <v>1</v>
      </c>
      <c r="M64" s="10"/>
    </row>
    <row r="65" s="2" customFormat="1" ht="24" customHeight="1" spans="1:13">
      <c r="A65" s="8">
        <v>63</v>
      </c>
      <c r="B65" s="8" t="s">
        <v>165</v>
      </c>
      <c r="C65" s="9" t="s">
        <v>166</v>
      </c>
      <c r="D65" s="9" t="s">
        <v>25</v>
      </c>
      <c r="E65" s="10" t="s">
        <v>143</v>
      </c>
      <c r="F65" s="10" t="s">
        <v>164</v>
      </c>
      <c r="G65" s="8">
        <v>141.67</v>
      </c>
      <c r="H65" s="11">
        <f t="shared" si="0"/>
        <v>28.334</v>
      </c>
      <c r="I65" s="11">
        <v>81.2</v>
      </c>
      <c r="J65" s="11">
        <f t="shared" si="1"/>
        <v>48.72</v>
      </c>
      <c r="K65" s="11">
        <f t="shared" si="2"/>
        <v>77.054</v>
      </c>
      <c r="L65" s="12">
        <f>RANK(K65,$K$64:$K$66)</f>
        <v>2</v>
      </c>
      <c r="M65" s="10"/>
    </row>
    <row r="66" s="2" customFormat="1" ht="24" customHeight="1" spans="1:13">
      <c r="A66" s="8">
        <v>64</v>
      </c>
      <c r="B66" s="8" t="s">
        <v>167</v>
      </c>
      <c r="C66" s="9" t="s">
        <v>168</v>
      </c>
      <c r="D66" s="9" t="s">
        <v>25</v>
      </c>
      <c r="E66" s="10" t="s">
        <v>143</v>
      </c>
      <c r="F66" s="10" t="s">
        <v>164</v>
      </c>
      <c r="G66" s="8">
        <v>141.78</v>
      </c>
      <c r="H66" s="11">
        <f t="shared" si="0"/>
        <v>28.356</v>
      </c>
      <c r="I66" s="11">
        <v>80.2</v>
      </c>
      <c r="J66" s="11">
        <f t="shared" si="1"/>
        <v>48.12</v>
      </c>
      <c r="K66" s="11">
        <f t="shared" si="2"/>
        <v>76.476</v>
      </c>
      <c r="L66" s="12">
        <f>RANK(K66,$K$64:$K$66)</f>
        <v>3</v>
      </c>
      <c r="M66" s="10"/>
    </row>
    <row r="67" s="2" customFormat="1" ht="24" customHeight="1" spans="1:13">
      <c r="A67" s="8">
        <v>65</v>
      </c>
      <c r="B67" s="8" t="s">
        <v>169</v>
      </c>
      <c r="C67" s="9" t="s">
        <v>170</v>
      </c>
      <c r="D67" s="9" t="s">
        <v>16</v>
      </c>
      <c r="E67" s="10" t="s">
        <v>143</v>
      </c>
      <c r="F67" s="10" t="s">
        <v>171</v>
      </c>
      <c r="G67" s="8">
        <v>137.41</v>
      </c>
      <c r="H67" s="11">
        <f t="shared" ref="H67:H109" si="6">G67*0.2</f>
        <v>27.482</v>
      </c>
      <c r="I67" s="11">
        <v>82.4</v>
      </c>
      <c r="J67" s="11">
        <f t="shared" ref="J67:J109" si="7">I67*0.6</f>
        <v>49.44</v>
      </c>
      <c r="K67" s="11">
        <f t="shared" ref="K67:K109" si="8">H67+J67</f>
        <v>76.922</v>
      </c>
      <c r="L67" s="12">
        <f>RANK(K67,$K$67:$K$69)</f>
        <v>1</v>
      </c>
      <c r="M67" s="10"/>
    </row>
    <row r="68" s="2" customFormat="1" ht="24" customHeight="1" spans="1:13">
      <c r="A68" s="8">
        <v>66</v>
      </c>
      <c r="B68" s="8" t="s">
        <v>172</v>
      </c>
      <c r="C68" s="9" t="s">
        <v>173</v>
      </c>
      <c r="D68" s="9" t="s">
        <v>16</v>
      </c>
      <c r="E68" s="10" t="s">
        <v>143</v>
      </c>
      <c r="F68" s="10" t="s">
        <v>171</v>
      </c>
      <c r="G68" s="8">
        <v>135.91</v>
      </c>
      <c r="H68" s="11">
        <f t="shared" si="6"/>
        <v>27.182</v>
      </c>
      <c r="I68" s="11">
        <v>80</v>
      </c>
      <c r="J68" s="11">
        <f t="shared" si="7"/>
        <v>48</v>
      </c>
      <c r="K68" s="11">
        <f t="shared" si="8"/>
        <v>75.182</v>
      </c>
      <c r="L68" s="12">
        <f>RANK(K68,$K$67:$K$69)</f>
        <v>2</v>
      </c>
      <c r="M68" s="10"/>
    </row>
    <row r="69" s="3" customFormat="1" ht="24" customHeight="1" spans="1:13">
      <c r="A69" s="8">
        <v>67</v>
      </c>
      <c r="B69" s="8" t="s">
        <v>174</v>
      </c>
      <c r="C69" s="9" t="s">
        <v>175</v>
      </c>
      <c r="D69" s="9" t="s">
        <v>25</v>
      </c>
      <c r="E69" s="10" t="s">
        <v>143</v>
      </c>
      <c r="F69" s="10" t="s">
        <v>171</v>
      </c>
      <c r="G69" s="8">
        <v>130.83</v>
      </c>
      <c r="H69" s="11">
        <f t="shared" si="6"/>
        <v>26.166</v>
      </c>
      <c r="I69" s="11">
        <v>77</v>
      </c>
      <c r="J69" s="11">
        <f t="shared" si="7"/>
        <v>46.2</v>
      </c>
      <c r="K69" s="11">
        <f t="shared" si="8"/>
        <v>72.366</v>
      </c>
      <c r="L69" s="12">
        <f>RANK(K69,$K$67:$K$69)</f>
        <v>3</v>
      </c>
      <c r="M69" s="10"/>
    </row>
    <row r="70" s="3" customFormat="1" ht="24" customHeight="1" spans="1:13">
      <c r="A70" s="8">
        <v>68</v>
      </c>
      <c r="B70" s="8" t="s">
        <v>176</v>
      </c>
      <c r="C70" s="9" t="s">
        <v>177</v>
      </c>
      <c r="D70" s="9" t="s">
        <v>16</v>
      </c>
      <c r="E70" s="10" t="s">
        <v>178</v>
      </c>
      <c r="F70" s="10" t="s">
        <v>179</v>
      </c>
      <c r="G70" s="8">
        <v>136.67</v>
      </c>
      <c r="H70" s="11">
        <f t="shared" si="6"/>
        <v>27.334</v>
      </c>
      <c r="I70" s="11">
        <v>81.8</v>
      </c>
      <c r="J70" s="11">
        <f t="shared" si="7"/>
        <v>49.08</v>
      </c>
      <c r="K70" s="11">
        <f t="shared" si="8"/>
        <v>76.414</v>
      </c>
      <c r="L70" s="12">
        <f t="shared" ref="L70:L74" si="9">RANK(K70,$K$70:$K$73)</f>
        <v>1</v>
      </c>
      <c r="M70" s="10"/>
    </row>
    <row r="71" s="3" customFormat="1" ht="24" customHeight="1" spans="1:13">
      <c r="A71" s="8">
        <v>69</v>
      </c>
      <c r="B71" s="8" t="s">
        <v>180</v>
      </c>
      <c r="C71" s="9" t="s">
        <v>181</v>
      </c>
      <c r="D71" s="9" t="s">
        <v>16</v>
      </c>
      <c r="E71" s="10" t="s">
        <v>178</v>
      </c>
      <c r="F71" s="10" t="s">
        <v>179</v>
      </c>
      <c r="G71" s="8">
        <v>135.67</v>
      </c>
      <c r="H71" s="11">
        <f t="shared" si="6"/>
        <v>27.134</v>
      </c>
      <c r="I71" s="11">
        <v>78.4</v>
      </c>
      <c r="J71" s="11">
        <f t="shared" si="7"/>
        <v>47.04</v>
      </c>
      <c r="K71" s="11">
        <f t="shared" si="8"/>
        <v>74.174</v>
      </c>
      <c r="L71" s="12">
        <f t="shared" si="9"/>
        <v>2</v>
      </c>
      <c r="M71" s="10"/>
    </row>
    <row r="72" s="2" customFormat="1" ht="24" customHeight="1" spans="1:13">
      <c r="A72" s="8">
        <v>70</v>
      </c>
      <c r="B72" s="8" t="s">
        <v>182</v>
      </c>
      <c r="C72" s="9" t="s">
        <v>183</v>
      </c>
      <c r="D72" s="9" t="s">
        <v>16</v>
      </c>
      <c r="E72" s="10" t="s">
        <v>178</v>
      </c>
      <c r="F72" s="10" t="s">
        <v>179</v>
      </c>
      <c r="G72" s="8">
        <v>133.67</v>
      </c>
      <c r="H72" s="11">
        <f t="shared" si="6"/>
        <v>26.734</v>
      </c>
      <c r="I72" s="11">
        <v>77.4</v>
      </c>
      <c r="J72" s="11">
        <f t="shared" si="7"/>
        <v>46.44</v>
      </c>
      <c r="K72" s="11">
        <f t="shared" si="8"/>
        <v>73.174</v>
      </c>
      <c r="L72" s="12">
        <f t="shared" si="9"/>
        <v>3</v>
      </c>
      <c r="M72" s="10"/>
    </row>
    <row r="73" s="2" customFormat="1" ht="24" customHeight="1" spans="1:13">
      <c r="A73" s="8">
        <v>71</v>
      </c>
      <c r="B73" s="8" t="s">
        <v>184</v>
      </c>
      <c r="C73" s="9" t="s">
        <v>185</v>
      </c>
      <c r="D73" s="9" t="s">
        <v>16</v>
      </c>
      <c r="E73" s="10" t="s">
        <v>178</v>
      </c>
      <c r="F73" s="10" t="s">
        <v>179</v>
      </c>
      <c r="G73" s="8">
        <v>133.67</v>
      </c>
      <c r="H73" s="11">
        <f t="shared" si="6"/>
        <v>26.734</v>
      </c>
      <c r="I73" s="11">
        <v>77.2</v>
      </c>
      <c r="J73" s="11">
        <f t="shared" si="7"/>
        <v>46.32</v>
      </c>
      <c r="K73" s="11">
        <f t="shared" si="8"/>
        <v>73.054</v>
      </c>
      <c r="L73" s="12">
        <f t="shared" si="9"/>
        <v>4</v>
      </c>
      <c r="M73" s="10"/>
    </row>
    <row r="74" s="2" customFormat="1" ht="24" customHeight="1" spans="1:13">
      <c r="A74" s="8">
        <v>72</v>
      </c>
      <c r="B74" s="8" t="s">
        <v>186</v>
      </c>
      <c r="C74" s="9" t="s">
        <v>187</v>
      </c>
      <c r="D74" s="9" t="s">
        <v>25</v>
      </c>
      <c r="E74" s="10" t="s">
        <v>178</v>
      </c>
      <c r="F74" s="10" t="s">
        <v>188</v>
      </c>
      <c r="G74" s="8">
        <v>141</v>
      </c>
      <c r="H74" s="11">
        <f t="shared" si="6"/>
        <v>28.2</v>
      </c>
      <c r="I74" s="11">
        <v>79.2</v>
      </c>
      <c r="J74" s="11">
        <f t="shared" si="7"/>
        <v>47.52</v>
      </c>
      <c r="K74" s="11">
        <f t="shared" si="8"/>
        <v>75.72</v>
      </c>
      <c r="L74" s="12">
        <f t="shared" ref="L74:L77" si="10">RANK(K74,$K$74:$K$76)</f>
        <v>1</v>
      </c>
      <c r="M74" s="10"/>
    </row>
    <row r="75" s="3" customFormat="1" ht="24" customHeight="1" spans="1:13">
      <c r="A75" s="8">
        <v>73</v>
      </c>
      <c r="B75" s="8" t="s">
        <v>189</v>
      </c>
      <c r="C75" s="9" t="s">
        <v>190</v>
      </c>
      <c r="D75" s="9" t="s">
        <v>25</v>
      </c>
      <c r="E75" s="10" t="s">
        <v>178</v>
      </c>
      <c r="F75" s="10" t="s">
        <v>188</v>
      </c>
      <c r="G75" s="8">
        <v>134.67</v>
      </c>
      <c r="H75" s="11">
        <f t="shared" si="6"/>
        <v>26.934</v>
      </c>
      <c r="I75" s="11">
        <v>80</v>
      </c>
      <c r="J75" s="11">
        <f t="shared" si="7"/>
        <v>48</v>
      </c>
      <c r="K75" s="11">
        <f t="shared" si="8"/>
        <v>74.934</v>
      </c>
      <c r="L75" s="12">
        <f t="shared" si="10"/>
        <v>2</v>
      </c>
      <c r="M75" s="10"/>
    </row>
    <row r="76" s="2" customFormat="1" ht="24" customHeight="1" spans="1:13">
      <c r="A76" s="8">
        <v>74</v>
      </c>
      <c r="B76" s="8" t="s">
        <v>191</v>
      </c>
      <c r="C76" s="9" t="s">
        <v>192</v>
      </c>
      <c r="D76" s="9" t="s">
        <v>25</v>
      </c>
      <c r="E76" s="10" t="s">
        <v>178</v>
      </c>
      <c r="F76" s="10" t="s">
        <v>188</v>
      </c>
      <c r="G76" s="8">
        <v>133.5</v>
      </c>
      <c r="H76" s="11">
        <f t="shared" si="6"/>
        <v>26.7</v>
      </c>
      <c r="I76" s="11">
        <v>77.4</v>
      </c>
      <c r="J76" s="11">
        <f t="shared" si="7"/>
        <v>46.44</v>
      </c>
      <c r="K76" s="11">
        <f t="shared" si="8"/>
        <v>73.14</v>
      </c>
      <c r="L76" s="12">
        <f t="shared" si="10"/>
        <v>3</v>
      </c>
      <c r="M76" s="10"/>
    </row>
    <row r="77" s="3" customFormat="1" ht="24" customHeight="1" spans="1:13">
      <c r="A77" s="8">
        <v>75</v>
      </c>
      <c r="B77" s="8" t="s">
        <v>193</v>
      </c>
      <c r="C77" s="9" t="s">
        <v>194</v>
      </c>
      <c r="D77" s="9" t="s">
        <v>16</v>
      </c>
      <c r="E77" s="10" t="s">
        <v>178</v>
      </c>
      <c r="F77" s="10" t="s">
        <v>195</v>
      </c>
      <c r="G77" s="8">
        <v>133</v>
      </c>
      <c r="H77" s="11">
        <f t="shared" si="6"/>
        <v>26.6</v>
      </c>
      <c r="I77" s="11">
        <v>80.4</v>
      </c>
      <c r="J77" s="11">
        <f t="shared" si="7"/>
        <v>48.24</v>
      </c>
      <c r="K77" s="11">
        <f t="shared" si="8"/>
        <v>74.84</v>
      </c>
      <c r="L77" s="12">
        <f>RANK(K77,$K$77:$K$79)</f>
        <v>1</v>
      </c>
      <c r="M77" s="10"/>
    </row>
    <row r="78" s="2" customFormat="1" ht="24" customHeight="1" spans="1:13">
      <c r="A78" s="8">
        <v>76</v>
      </c>
      <c r="B78" s="8" t="s">
        <v>196</v>
      </c>
      <c r="C78" s="9" t="s">
        <v>197</v>
      </c>
      <c r="D78" s="9" t="s">
        <v>16</v>
      </c>
      <c r="E78" s="10" t="s">
        <v>178</v>
      </c>
      <c r="F78" s="10" t="s">
        <v>195</v>
      </c>
      <c r="G78" s="8">
        <v>124.17</v>
      </c>
      <c r="H78" s="11">
        <f t="shared" si="6"/>
        <v>24.834</v>
      </c>
      <c r="I78" s="11">
        <v>78.4</v>
      </c>
      <c r="J78" s="11">
        <f t="shared" si="7"/>
        <v>47.04</v>
      </c>
      <c r="K78" s="11">
        <f t="shared" si="8"/>
        <v>71.874</v>
      </c>
      <c r="L78" s="12">
        <f>RANK(K78,$K$77:$K$79)</f>
        <v>2</v>
      </c>
      <c r="M78" s="10"/>
    </row>
    <row r="79" s="2" customFormat="1" ht="24" customHeight="1" spans="1:13">
      <c r="A79" s="8">
        <v>77</v>
      </c>
      <c r="B79" s="8" t="s">
        <v>198</v>
      </c>
      <c r="C79" s="9" t="s">
        <v>199</v>
      </c>
      <c r="D79" s="9" t="s">
        <v>16</v>
      </c>
      <c r="E79" s="10" t="s">
        <v>178</v>
      </c>
      <c r="F79" s="10" t="s">
        <v>195</v>
      </c>
      <c r="G79" s="8">
        <v>130</v>
      </c>
      <c r="H79" s="11">
        <f t="shared" si="6"/>
        <v>26</v>
      </c>
      <c r="I79" s="11">
        <v>69</v>
      </c>
      <c r="J79" s="11">
        <f t="shared" si="7"/>
        <v>41.4</v>
      </c>
      <c r="K79" s="11">
        <f t="shared" si="8"/>
        <v>67.4</v>
      </c>
      <c r="L79" s="12">
        <f>RANK(K79,$K$77:$K$79)</f>
        <v>3</v>
      </c>
      <c r="M79" s="10"/>
    </row>
    <row r="80" s="2" customFormat="1" ht="24" customHeight="1" spans="1:13">
      <c r="A80" s="8">
        <v>78</v>
      </c>
      <c r="B80" s="8" t="s">
        <v>200</v>
      </c>
      <c r="C80" s="9" t="s">
        <v>201</v>
      </c>
      <c r="D80" s="9" t="s">
        <v>25</v>
      </c>
      <c r="E80" s="10" t="s">
        <v>178</v>
      </c>
      <c r="F80" s="10" t="s">
        <v>202</v>
      </c>
      <c r="G80" s="8">
        <v>132.67</v>
      </c>
      <c r="H80" s="11">
        <f t="shared" si="6"/>
        <v>26.534</v>
      </c>
      <c r="I80" s="11">
        <v>82.8</v>
      </c>
      <c r="J80" s="11">
        <f t="shared" si="7"/>
        <v>49.68</v>
      </c>
      <c r="K80" s="11">
        <f t="shared" si="8"/>
        <v>76.214</v>
      </c>
      <c r="L80" s="12">
        <f>RANK(K80,$K$80:$K$82)</f>
        <v>1</v>
      </c>
      <c r="M80" s="10"/>
    </row>
    <row r="81" s="2" customFormat="1" ht="24" customHeight="1" spans="1:13">
      <c r="A81" s="8">
        <v>79</v>
      </c>
      <c r="B81" s="8" t="s">
        <v>203</v>
      </c>
      <c r="C81" s="9" t="s">
        <v>204</v>
      </c>
      <c r="D81" s="9" t="s">
        <v>16</v>
      </c>
      <c r="E81" s="10" t="s">
        <v>178</v>
      </c>
      <c r="F81" s="10" t="s">
        <v>202</v>
      </c>
      <c r="G81" s="8">
        <v>132.67</v>
      </c>
      <c r="H81" s="11">
        <f t="shared" si="6"/>
        <v>26.534</v>
      </c>
      <c r="I81" s="11">
        <v>82.4</v>
      </c>
      <c r="J81" s="11">
        <f t="shared" si="7"/>
        <v>49.44</v>
      </c>
      <c r="K81" s="11">
        <f t="shared" si="8"/>
        <v>75.974</v>
      </c>
      <c r="L81" s="12">
        <f>RANK(K81,$K$80:$K$82)</f>
        <v>2</v>
      </c>
      <c r="M81" s="10"/>
    </row>
    <row r="82" s="2" customFormat="1" ht="24" customHeight="1" spans="1:13">
      <c r="A82" s="8">
        <v>80</v>
      </c>
      <c r="B82" s="8" t="s">
        <v>205</v>
      </c>
      <c r="C82" s="9" t="s">
        <v>206</v>
      </c>
      <c r="D82" s="9" t="s">
        <v>25</v>
      </c>
      <c r="E82" s="10" t="s">
        <v>178</v>
      </c>
      <c r="F82" s="10" t="s">
        <v>202</v>
      </c>
      <c r="G82" s="8">
        <v>131.83</v>
      </c>
      <c r="H82" s="11">
        <f t="shared" si="6"/>
        <v>26.366</v>
      </c>
      <c r="I82" s="11">
        <v>77.8</v>
      </c>
      <c r="J82" s="11">
        <f t="shared" si="7"/>
        <v>46.68</v>
      </c>
      <c r="K82" s="11">
        <f t="shared" si="8"/>
        <v>73.046</v>
      </c>
      <c r="L82" s="12">
        <f>RANK(K82,$K$80:$K$82)</f>
        <v>3</v>
      </c>
      <c r="M82" s="10"/>
    </row>
    <row r="83" s="2" customFormat="1" ht="24" customHeight="1" spans="1:13">
      <c r="A83" s="8">
        <v>81</v>
      </c>
      <c r="B83" s="8" t="s">
        <v>207</v>
      </c>
      <c r="C83" s="9" t="s">
        <v>208</v>
      </c>
      <c r="D83" s="9" t="s">
        <v>16</v>
      </c>
      <c r="E83" s="10" t="s">
        <v>178</v>
      </c>
      <c r="F83" s="10" t="s">
        <v>209</v>
      </c>
      <c r="G83" s="8">
        <v>137.17</v>
      </c>
      <c r="H83" s="11">
        <f t="shared" si="6"/>
        <v>27.434</v>
      </c>
      <c r="I83" s="11">
        <v>78.8</v>
      </c>
      <c r="J83" s="11">
        <f t="shared" si="7"/>
        <v>47.28</v>
      </c>
      <c r="K83" s="11">
        <f t="shared" si="8"/>
        <v>74.714</v>
      </c>
      <c r="L83" s="12">
        <f>RANK(K83,$K$83:$K$85)</f>
        <v>1</v>
      </c>
      <c r="M83" s="10"/>
    </row>
    <row r="84" s="2" customFormat="1" ht="24" customHeight="1" spans="1:13">
      <c r="A84" s="8">
        <v>82</v>
      </c>
      <c r="B84" s="8" t="s">
        <v>210</v>
      </c>
      <c r="C84" s="9" t="s">
        <v>211</v>
      </c>
      <c r="D84" s="9" t="s">
        <v>16</v>
      </c>
      <c r="E84" s="10" t="s">
        <v>178</v>
      </c>
      <c r="F84" s="10" t="s">
        <v>209</v>
      </c>
      <c r="G84" s="8">
        <v>139.33</v>
      </c>
      <c r="H84" s="11">
        <f t="shared" si="6"/>
        <v>27.866</v>
      </c>
      <c r="I84" s="11">
        <v>77.2</v>
      </c>
      <c r="J84" s="11">
        <f t="shared" si="7"/>
        <v>46.32</v>
      </c>
      <c r="K84" s="11">
        <f t="shared" si="8"/>
        <v>74.186</v>
      </c>
      <c r="L84" s="12">
        <f>RANK(K84,$K$83:$K$85)</f>
        <v>2</v>
      </c>
      <c r="M84" s="10"/>
    </row>
    <row r="85" s="2" customFormat="1" ht="24" customHeight="1" spans="1:13">
      <c r="A85" s="8">
        <v>83</v>
      </c>
      <c r="B85" s="8" t="s">
        <v>212</v>
      </c>
      <c r="C85" s="9" t="s">
        <v>213</v>
      </c>
      <c r="D85" s="9" t="s">
        <v>16</v>
      </c>
      <c r="E85" s="10" t="s">
        <v>178</v>
      </c>
      <c r="F85" s="10" t="s">
        <v>209</v>
      </c>
      <c r="G85" s="8">
        <v>133.5</v>
      </c>
      <c r="H85" s="11">
        <f t="shared" si="6"/>
        <v>26.7</v>
      </c>
      <c r="I85" s="11">
        <v>74.4</v>
      </c>
      <c r="J85" s="11">
        <f t="shared" si="7"/>
        <v>44.64</v>
      </c>
      <c r="K85" s="11">
        <f t="shared" si="8"/>
        <v>71.34</v>
      </c>
      <c r="L85" s="12">
        <f>RANK(K85,$K$83:$K$85)</f>
        <v>3</v>
      </c>
      <c r="M85" s="10"/>
    </row>
    <row r="86" s="2" customFormat="1" ht="24" customHeight="1" spans="1:13">
      <c r="A86" s="8">
        <v>84</v>
      </c>
      <c r="B86" s="8" t="s">
        <v>214</v>
      </c>
      <c r="C86" s="9" t="s">
        <v>215</v>
      </c>
      <c r="D86" s="9" t="s">
        <v>25</v>
      </c>
      <c r="E86" s="10" t="s">
        <v>178</v>
      </c>
      <c r="F86" s="10" t="s">
        <v>216</v>
      </c>
      <c r="G86" s="8">
        <v>135.33</v>
      </c>
      <c r="H86" s="11">
        <f t="shared" si="6"/>
        <v>27.066</v>
      </c>
      <c r="I86" s="11">
        <v>81.6</v>
      </c>
      <c r="J86" s="11">
        <f t="shared" si="7"/>
        <v>48.96</v>
      </c>
      <c r="K86" s="11">
        <f t="shared" si="8"/>
        <v>76.026</v>
      </c>
      <c r="L86" s="12">
        <f>RANK(K86,$K$86:$K$88)</f>
        <v>1</v>
      </c>
      <c r="M86" s="10"/>
    </row>
    <row r="87" s="2" customFormat="1" ht="24" customHeight="1" spans="1:13">
      <c r="A87" s="8">
        <v>85</v>
      </c>
      <c r="B87" s="8" t="s">
        <v>217</v>
      </c>
      <c r="C87" s="9" t="s">
        <v>218</v>
      </c>
      <c r="D87" s="9" t="s">
        <v>16</v>
      </c>
      <c r="E87" s="10" t="s">
        <v>178</v>
      </c>
      <c r="F87" s="10" t="s">
        <v>216</v>
      </c>
      <c r="G87" s="8">
        <v>131</v>
      </c>
      <c r="H87" s="11">
        <f t="shared" si="6"/>
        <v>26.2</v>
      </c>
      <c r="I87" s="11">
        <v>82.4</v>
      </c>
      <c r="J87" s="11">
        <f t="shared" si="7"/>
        <v>49.44</v>
      </c>
      <c r="K87" s="11">
        <f t="shared" si="8"/>
        <v>75.64</v>
      </c>
      <c r="L87" s="12">
        <f>RANK(K87,$K$86:$K$88)</f>
        <v>2</v>
      </c>
      <c r="M87" s="10"/>
    </row>
    <row r="88" s="2" customFormat="1" ht="24" customHeight="1" spans="1:13">
      <c r="A88" s="8">
        <v>86</v>
      </c>
      <c r="B88" s="8" t="s">
        <v>219</v>
      </c>
      <c r="C88" s="9" t="s">
        <v>220</v>
      </c>
      <c r="D88" s="9" t="s">
        <v>25</v>
      </c>
      <c r="E88" s="10" t="s">
        <v>178</v>
      </c>
      <c r="F88" s="10" t="s">
        <v>216</v>
      </c>
      <c r="G88" s="8">
        <v>131.17</v>
      </c>
      <c r="H88" s="11">
        <f t="shared" si="6"/>
        <v>26.234</v>
      </c>
      <c r="I88" s="11">
        <v>77.2</v>
      </c>
      <c r="J88" s="11">
        <f t="shared" si="7"/>
        <v>46.32</v>
      </c>
      <c r="K88" s="11">
        <f t="shared" si="8"/>
        <v>72.554</v>
      </c>
      <c r="L88" s="12">
        <f>RANK(K88,$K$86:$K$88)</f>
        <v>3</v>
      </c>
      <c r="M88" s="10"/>
    </row>
    <row r="89" s="2" customFormat="1" ht="24" customHeight="1" spans="1:13">
      <c r="A89" s="8">
        <v>87</v>
      </c>
      <c r="B89" s="13" t="s">
        <v>221</v>
      </c>
      <c r="C89" s="14" t="s">
        <v>222</v>
      </c>
      <c r="D89" s="14" t="s">
        <v>16</v>
      </c>
      <c r="E89" s="15" t="s">
        <v>178</v>
      </c>
      <c r="F89" s="15" t="s">
        <v>223</v>
      </c>
      <c r="G89" s="13">
        <v>106.67</v>
      </c>
      <c r="H89" s="11">
        <f t="shared" si="6"/>
        <v>21.334</v>
      </c>
      <c r="I89" s="11">
        <v>76.6</v>
      </c>
      <c r="J89" s="11">
        <f t="shared" si="7"/>
        <v>45.96</v>
      </c>
      <c r="K89" s="11">
        <f t="shared" si="8"/>
        <v>67.294</v>
      </c>
      <c r="L89" s="12">
        <f>RANK(K89,$K$89:$K$89)</f>
        <v>1</v>
      </c>
      <c r="M89" s="10"/>
    </row>
    <row r="90" s="2" customFormat="1" ht="24" customHeight="1" spans="1:13">
      <c r="A90" s="8">
        <v>88</v>
      </c>
      <c r="B90" s="8" t="s">
        <v>224</v>
      </c>
      <c r="C90" s="9" t="s">
        <v>225</v>
      </c>
      <c r="D90" s="9" t="s">
        <v>16</v>
      </c>
      <c r="E90" s="10" t="s">
        <v>226</v>
      </c>
      <c r="F90" s="10" t="s">
        <v>227</v>
      </c>
      <c r="G90" s="8">
        <v>132.8</v>
      </c>
      <c r="H90" s="11">
        <f t="shared" si="6"/>
        <v>26.56</v>
      </c>
      <c r="I90" s="11">
        <v>81.2</v>
      </c>
      <c r="J90" s="11">
        <f t="shared" si="7"/>
        <v>48.72</v>
      </c>
      <c r="K90" s="11">
        <f t="shared" si="8"/>
        <v>75.28</v>
      </c>
      <c r="L90" s="12">
        <f t="shared" ref="L90:L95" si="11">RANK(K90,$K$90:$K$95)</f>
        <v>1</v>
      </c>
      <c r="M90" s="10"/>
    </row>
    <row r="91" s="2" customFormat="1" ht="24" customHeight="1" spans="1:13">
      <c r="A91" s="8">
        <v>89</v>
      </c>
      <c r="B91" s="8" t="s">
        <v>228</v>
      </c>
      <c r="C91" s="9" t="s">
        <v>229</v>
      </c>
      <c r="D91" s="9" t="s">
        <v>16</v>
      </c>
      <c r="E91" s="10" t="s">
        <v>226</v>
      </c>
      <c r="F91" s="10" t="s">
        <v>227</v>
      </c>
      <c r="G91" s="8">
        <v>137.91</v>
      </c>
      <c r="H91" s="11">
        <f t="shared" si="6"/>
        <v>27.582</v>
      </c>
      <c r="I91" s="11">
        <v>78.8</v>
      </c>
      <c r="J91" s="11">
        <f t="shared" si="7"/>
        <v>47.28</v>
      </c>
      <c r="K91" s="11">
        <f t="shared" si="8"/>
        <v>74.862</v>
      </c>
      <c r="L91" s="12">
        <f t="shared" si="11"/>
        <v>2</v>
      </c>
      <c r="M91" s="10"/>
    </row>
    <row r="92" s="2" customFormat="1" ht="24" customHeight="1" spans="1:13">
      <c r="A92" s="8">
        <v>90</v>
      </c>
      <c r="B92" s="8" t="s">
        <v>230</v>
      </c>
      <c r="C92" s="9" t="s">
        <v>231</v>
      </c>
      <c r="D92" s="9" t="s">
        <v>16</v>
      </c>
      <c r="E92" s="10" t="s">
        <v>226</v>
      </c>
      <c r="F92" s="10" t="s">
        <v>227</v>
      </c>
      <c r="G92" s="8">
        <v>127.13</v>
      </c>
      <c r="H92" s="11">
        <f t="shared" si="6"/>
        <v>25.426</v>
      </c>
      <c r="I92" s="11">
        <v>81.6</v>
      </c>
      <c r="J92" s="11">
        <f t="shared" si="7"/>
        <v>48.96</v>
      </c>
      <c r="K92" s="11">
        <f t="shared" si="8"/>
        <v>74.386</v>
      </c>
      <c r="L92" s="12">
        <f t="shared" si="11"/>
        <v>3</v>
      </c>
      <c r="M92" s="10"/>
    </row>
    <row r="93" s="2" customFormat="1" ht="24" customHeight="1" spans="1:13">
      <c r="A93" s="8">
        <v>91</v>
      </c>
      <c r="B93" s="8" t="s">
        <v>232</v>
      </c>
      <c r="C93" s="9" t="s">
        <v>233</v>
      </c>
      <c r="D93" s="9" t="s">
        <v>16</v>
      </c>
      <c r="E93" s="10" t="s">
        <v>226</v>
      </c>
      <c r="F93" s="10" t="s">
        <v>227</v>
      </c>
      <c r="G93" s="8">
        <v>134.67</v>
      </c>
      <c r="H93" s="11">
        <f t="shared" si="6"/>
        <v>26.934</v>
      </c>
      <c r="I93" s="11">
        <v>79</v>
      </c>
      <c r="J93" s="11">
        <f t="shared" si="7"/>
        <v>47.4</v>
      </c>
      <c r="K93" s="11">
        <f t="shared" si="8"/>
        <v>74.334</v>
      </c>
      <c r="L93" s="12">
        <f t="shared" si="11"/>
        <v>4</v>
      </c>
      <c r="M93" s="10"/>
    </row>
    <row r="94" s="2" customFormat="1" ht="24" customHeight="1" spans="1:13">
      <c r="A94" s="8">
        <v>92</v>
      </c>
      <c r="B94" s="8" t="s">
        <v>234</v>
      </c>
      <c r="C94" s="9" t="s">
        <v>235</v>
      </c>
      <c r="D94" s="9" t="s">
        <v>16</v>
      </c>
      <c r="E94" s="10" t="s">
        <v>226</v>
      </c>
      <c r="F94" s="10" t="s">
        <v>227</v>
      </c>
      <c r="G94" s="8">
        <v>129.85</v>
      </c>
      <c r="H94" s="11">
        <f t="shared" si="6"/>
        <v>25.97</v>
      </c>
      <c r="I94" s="11">
        <v>74.2</v>
      </c>
      <c r="J94" s="11">
        <f t="shared" si="7"/>
        <v>44.52</v>
      </c>
      <c r="K94" s="11">
        <f t="shared" si="8"/>
        <v>70.49</v>
      </c>
      <c r="L94" s="12">
        <f t="shared" si="11"/>
        <v>5</v>
      </c>
      <c r="M94" s="10"/>
    </row>
    <row r="95" s="2" customFormat="1" ht="24" customHeight="1" spans="1:13">
      <c r="A95" s="8">
        <v>93</v>
      </c>
      <c r="B95" s="8" t="s">
        <v>236</v>
      </c>
      <c r="C95" s="9" t="s">
        <v>237</v>
      </c>
      <c r="D95" s="9" t="s">
        <v>16</v>
      </c>
      <c r="E95" s="10" t="s">
        <v>226</v>
      </c>
      <c r="F95" s="10" t="s">
        <v>227</v>
      </c>
      <c r="G95" s="8">
        <v>127</v>
      </c>
      <c r="H95" s="11">
        <f t="shared" si="6"/>
        <v>25.4</v>
      </c>
      <c r="I95" s="11">
        <v>74.2</v>
      </c>
      <c r="J95" s="11">
        <f t="shared" si="7"/>
        <v>44.52</v>
      </c>
      <c r="K95" s="11">
        <f t="shared" si="8"/>
        <v>69.92</v>
      </c>
      <c r="L95" s="12">
        <f t="shared" si="11"/>
        <v>6</v>
      </c>
      <c r="M95" s="10"/>
    </row>
    <row r="96" s="2" customFormat="1" ht="24" customHeight="1" spans="1:13">
      <c r="A96" s="8">
        <v>94</v>
      </c>
      <c r="B96" s="8" t="s">
        <v>238</v>
      </c>
      <c r="C96" s="9" t="s">
        <v>239</v>
      </c>
      <c r="D96" s="9" t="s">
        <v>25</v>
      </c>
      <c r="E96" s="10" t="s">
        <v>226</v>
      </c>
      <c r="F96" s="10" t="s">
        <v>240</v>
      </c>
      <c r="G96" s="8">
        <v>147.57</v>
      </c>
      <c r="H96" s="11">
        <f t="shared" si="6"/>
        <v>29.514</v>
      </c>
      <c r="I96" s="11">
        <v>81.6</v>
      </c>
      <c r="J96" s="11">
        <f t="shared" si="7"/>
        <v>48.96</v>
      </c>
      <c r="K96" s="11">
        <f t="shared" si="8"/>
        <v>78.474</v>
      </c>
      <c r="L96" s="12">
        <f t="shared" ref="L96:L98" si="12">RANK(K96,$K$96:$K$97)</f>
        <v>1</v>
      </c>
      <c r="M96" s="10"/>
    </row>
    <row r="97" s="2" customFormat="1" ht="24" customHeight="1" spans="1:13">
      <c r="A97" s="8">
        <v>95</v>
      </c>
      <c r="B97" s="8" t="s">
        <v>241</v>
      </c>
      <c r="C97" s="9" t="s">
        <v>242</v>
      </c>
      <c r="D97" s="9" t="s">
        <v>25</v>
      </c>
      <c r="E97" s="10" t="s">
        <v>226</v>
      </c>
      <c r="F97" s="10" t="s">
        <v>240</v>
      </c>
      <c r="G97" s="8">
        <v>135.04</v>
      </c>
      <c r="H97" s="11">
        <f t="shared" si="6"/>
        <v>27.008</v>
      </c>
      <c r="I97" s="11">
        <v>82.4</v>
      </c>
      <c r="J97" s="11">
        <f t="shared" si="7"/>
        <v>49.44</v>
      </c>
      <c r="K97" s="11">
        <f t="shared" si="8"/>
        <v>76.448</v>
      </c>
      <c r="L97" s="12">
        <f t="shared" si="12"/>
        <v>2</v>
      </c>
      <c r="M97" s="10"/>
    </row>
    <row r="98" s="2" customFormat="1" ht="24" customHeight="1" spans="1:13">
      <c r="A98" s="8">
        <v>96</v>
      </c>
      <c r="B98" s="8" t="s">
        <v>243</v>
      </c>
      <c r="C98" s="9" t="s">
        <v>244</v>
      </c>
      <c r="D98" s="9" t="s">
        <v>16</v>
      </c>
      <c r="E98" s="10" t="s">
        <v>226</v>
      </c>
      <c r="F98" s="10" t="s">
        <v>245</v>
      </c>
      <c r="G98" s="8">
        <v>141.28</v>
      </c>
      <c r="H98" s="11">
        <f t="shared" si="6"/>
        <v>28.256</v>
      </c>
      <c r="I98" s="11">
        <v>85.6</v>
      </c>
      <c r="J98" s="11">
        <f t="shared" si="7"/>
        <v>51.36</v>
      </c>
      <c r="K98" s="11">
        <f t="shared" si="8"/>
        <v>79.616</v>
      </c>
      <c r="L98" s="12">
        <f>RANK(K98,$K$98:$K$100)</f>
        <v>1</v>
      </c>
      <c r="M98" s="10"/>
    </row>
    <row r="99" s="2" customFormat="1" ht="24" customHeight="1" spans="1:13">
      <c r="A99" s="8">
        <v>97</v>
      </c>
      <c r="B99" s="8" t="s">
        <v>246</v>
      </c>
      <c r="C99" s="9" t="s">
        <v>247</v>
      </c>
      <c r="D99" s="9" t="s">
        <v>16</v>
      </c>
      <c r="E99" s="10" t="s">
        <v>226</v>
      </c>
      <c r="F99" s="10" t="s">
        <v>245</v>
      </c>
      <c r="G99" s="8">
        <v>131.83</v>
      </c>
      <c r="H99" s="11">
        <f t="shared" si="6"/>
        <v>26.366</v>
      </c>
      <c r="I99" s="11">
        <v>82.8</v>
      </c>
      <c r="J99" s="11">
        <f t="shared" si="7"/>
        <v>49.68</v>
      </c>
      <c r="K99" s="11">
        <f t="shared" si="8"/>
        <v>76.046</v>
      </c>
      <c r="L99" s="12">
        <f>RANK(K99,$K$98:$K$100)</f>
        <v>2</v>
      </c>
      <c r="M99" s="10"/>
    </row>
    <row r="100" s="2" customFormat="1" ht="24" customHeight="1" spans="1:13">
      <c r="A100" s="8">
        <v>98</v>
      </c>
      <c r="B100" s="8" t="s">
        <v>248</v>
      </c>
      <c r="C100" s="9" t="s">
        <v>249</v>
      </c>
      <c r="D100" s="9" t="s">
        <v>16</v>
      </c>
      <c r="E100" s="10" t="s">
        <v>226</v>
      </c>
      <c r="F100" s="10" t="s">
        <v>245</v>
      </c>
      <c r="G100" s="8">
        <v>130.7</v>
      </c>
      <c r="H100" s="11">
        <f t="shared" si="6"/>
        <v>26.14</v>
      </c>
      <c r="I100" s="11">
        <v>79.6</v>
      </c>
      <c r="J100" s="11">
        <f t="shared" si="7"/>
        <v>47.76</v>
      </c>
      <c r="K100" s="11">
        <f t="shared" si="8"/>
        <v>73.9</v>
      </c>
      <c r="L100" s="12">
        <f>RANK(K100,$K$98:$K$100)</f>
        <v>3</v>
      </c>
      <c r="M100" s="10"/>
    </row>
    <row r="101" s="2" customFormat="1" ht="24" customHeight="1" spans="1:13">
      <c r="A101" s="8">
        <v>99</v>
      </c>
      <c r="B101" s="8" t="s">
        <v>250</v>
      </c>
      <c r="C101" s="9" t="s">
        <v>251</v>
      </c>
      <c r="D101" s="9" t="s">
        <v>25</v>
      </c>
      <c r="E101" s="10" t="s">
        <v>226</v>
      </c>
      <c r="F101" s="10" t="s">
        <v>252</v>
      </c>
      <c r="G101" s="8">
        <v>152.48</v>
      </c>
      <c r="H101" s="11">
        <f t="shared" si="6"/>
        <v>30.496</v>
      </c>
      <c r="I101" s="11">
        <v>81.2</v>
      </c>
      <c r="J101" s="11">
        <f t="shared" si="7"/>
        <v>48.72</v>
      </c>
      <c r="K101" s="11">
        <f t="shared" si="8"/>
        <v>79.216</v>
      </c>
      <c r="L101" s="12">
        <f>RANK(K101,$K$101:$K$103)</f>
        <v>1</v>
      </c>
      <c r="M101" s="10"/>
    </row>
    <row r="102" s="2" customFormat="1" ht="24" customHeight="1" spans="1:13">
      <c r="A102" s="8">
        <v>100</v>
      </c>
      <c r="B102" s="8" t="s">
        <v>253</v>
      </c>
      <c r="C102" s="9" t="s">
        <v>254</v>
      </c>
      <c r="D102" s="9" t="s">
        <v>25</v>
      </c>
      <c r="E102" s="10" t="s">
        <v>226</v>
      </c>
      <c r="F102" s="10" t="s">
        <v>252</v>
      </c>
      <c r="G102" s="8">
        <v>135.83</v>
      </c>
      <c r="H102" s="11">
        <f t="shared" si="6"/>
        <v>27.166</v>
      </c>
      <c r="I102" s="11">
        <v>84.6</v>
      </c>
      <c r="J102" s="11">
        <f t="shared" si="7"/>
        <v>50.76</v>
      </c>
      <c r="K102" s="11">
        <f t="shared" si="8"/>
        <v>77.926</v>
      </c>
      <c r="L102" s="12">
        <f>RANK(K102,$K$101:$K$103)</f>
        <v>2</v>
      </c>
      <c r="M102" s="10"/>
    </row>
    <row r="103" s="2" customFormat="1" ht="24" customHeight="1" spans="1:13">
      <c r="A103" s="8">
        <v>101</v>
      </c>
      <c r="B103" s="8" t="s">
        <v>255</v>
      </c>
      <c r="C103" s="9" t="s">
        <v>256</v>
      </c>
      <c r="D103" s="9" t="s">
        <v>25</v>
      </c>
      <c r="E103" s="10" t="s">
        <v>226</v>
      </c>
      <c r="F103" s="10" t="s">
        <v>252</v>
      </c>
      <c r="G103" s="8">
        <v>136.57</v>
      </c>
      <c r="H103" s="11">
        <f t="shared" si="6"/>
        <v>27.314</v>
      </c>
      <c r="I103" s="11">
        <v>81.6</v>
      </c>
      <c r="J103" s="11">
        <f t="shared" si="7"/>
        <v>48.96</v>
      </c>
      <c r="K103" s="11">
        <f t="shared" si="8"/>
        <v>76.274</v>
      </c>
      <c r="L103" s="12">
        <f>RANK(K103,$K$101:$K$103)</f>
        <v>3</v>
      </c>
      <c r="M103" s="10"/>
    </row>
    <row r="104" s="2" customFormat="1" ht="24" customHeight="1" spans="1:13">
      <c r="A104" s="8">
        <v>102</v>
      </c>
      <c r="B104" s="8" t="s">
        <v>257</v>
      </c>
      <c r="C104" s="9" t="s">
        <v>258</v>
      </c>
      <c r="D104" s="9" t="s">
        <v>16</v>
      </c>
      <c r="E104" s="10" t="s">
        <v>17</v>
      </c>
      <c r="F104" s="10" t="s">
        <v>259</v>
      </c>
      <c r="G104" s="8">
        <v>124.61</v>
      </c>
      <c r="H104" s="11">
        <f t="shared" si="6"/>
        <v>24.922</v>
      </c>
      <c r="I104" s="11">
        <v>82</v>
      </c>
      <c r="J104" s="11">
        <f t="shared" si="7"/>
        <v>49.2</v>
      </c>
      <c r="K104" s="11">
        <f t="shared" si="8"/>
        <v>74.122</v>
      </c>
      <c r="L104" s="12">
        <f t="shared" ref="L104:L109" si="13">RANK(K104,$K$104:$K$109)</f>
        <v>1</v>
      </c>
      <c r="M104" s="10"/>
    </row>
    <row r="105" s="2" customFormat="1" ht="24" customHeight="1" spans="1:13">
      <c r="A105" s="8">
        <v>103</v>
      </c>
      <c r="B105" s="8" t="s">
        <v>260</v>
      </c>
      <c r="C105" s="9" t="s">
        <v>261</v>
      </c>
      <c r="D105" s="9" t="s">
        <v>16</v>
      </c>
      <c r="E105" s="10" t="s">
        <v>17</v>
      </c>
      <c r="F105" s="10" t="s">
        <v>259</v>
      </c>
      <c r="G105" s="8">
        <v>122.85</v>
      </c>
      <c r="H105" s="11">
        <f t="shared" si="6"/>
        <v>24.57</v>
      </c>
      <c r="I105" s="11">
        <v>82.4</v>
      </c>
      <c r="J105" s="11">
        <f t="shared" si="7"/>
        <v>49.44</v>
      </c>
      <c r="K105" s="11">
        <f t="shared" si="8"/>
        <v>74.01</v>
      </c>
      <c r="L105" s="12">
        <f t="shared" si="13"/>
        <v>2</v>
      </c>
      <c r="M105" s="10"/>
    </row>
    <row r="106" s="2" customFormat="1" ht="24" customHeight="1" spans="1:13">
      <c r="A106" s="8">
        <v>104</v>
      </c>
      <c r="B106" s="8" t="s">
        <v>262</v>
      </c>
      <c r="C106" s="9" t="s">
        <v>263</v>
      </c>
      <c r="D106" s="9" t="s">
        <v>16</v>
      </c>
      <c r="E106" s="10" t="s">
        <v>17</v>
      </c>
      <c r="F106" s="10" t="s">
        <v>259</v>
      </c>
      <c r="G106" s="8">
        <v>125.96</v>
      </c>
      <c r="H106" s="11">
        <f t="shared" si="6"/>
        <v>25.192</v>
      </c>
      <c r="I106" s="11">
        <v>80.2</v>
      </c>
      <c r="J106" s="11">
        <f t="shared" si="7"/>
        <v>48.12</v>
      </c>
      <c r="K106" s="11">
        <f t="shared" si="8"/>
        <v>73.312</v>
      </c>
      <c r="L106" s="12">
        <f t="shared" si="13"/>
        <v>3</v>
      </c>
      <c r="M106" s="10"/>
    </row>
    <row r="107" s="2" customFormat="1" ht="24" customHeight="1" spans="1:13">
      <c r="A107" s="8">
        <v>105</v>
      </c>
      <c r="B107" s="8" t="s">
        <v>264</v>
      </c>
      <c r="C107" s="9" t="s">
        <v>265</v>
      </c>
      <c r="D107" s="9" t="s">
        <v>16</v>
      </c>
      <c r="E107" s="10" t="s">
        <v>17</v>
      </c>
      <c r="F107" s="10" t="s">
        <v>259</v>
      </c>
      <c r="G107" s="8">
        <v>120.52</v>
      </c>
      <c r="H107" s="11">
        <f t="shared" si="6"/>
        <v>24.104</v>
      </c>
      <c r="I107" s="11">
        <v>78</v>
      </c>
      <c r="J107" s="11">
        <f t="shared" si="7"/>
        <v>46.8</v>
      </c>
      <c r="K107" s="11">
        <f t="shared" si="8"/>
        <v>70.904</v>
      </c>
      <c r="L107" s="12">
        <f t="shared" si="13"/>
        <v>4</v>
      </c>
      <c r="M107" s="10"/>
    </row>
    <row r="108" s="2" customFormat="1" ht="24" customHeight="1" spans="1:13">
      <c r="A108" s="8">
        <v>106</v>
      </c>
      <c r="B108" s="8" t="s">
        <v>266</v>
      </c>
      <c r="C108" s="9" t="s">
        <v>267</v>
      </c>
      <c r="D108" s="9" t="s">
        <v>16</v>
      </c>
      <c r="E108" s="10" t="s">
        <v>17</v>
      </c>
      <c r="F108" s="10" t="s">
        <v>259</v>
      </c>
      <c r="G108" s="8">
        <v>129.43</v>
      </c>
      <c r="H108" s="11">
        <f t="shared" si="6"/>
        <v>25.886</v>
      </c>
      <c r="I108" s="11">
        <v>74.8</v>
      </c>
      <c r="J108" s="11">
        <f t="shared" si="7"/>
        <v>44.88</v>
      </c>
      <c r="K108" s="11">
        <f t="shared" si="8"/>
        <v>70.766</v>
      </c>
      <c r="L108" s="12">
        <f t="shared" si="13"/>
        <v>5</v>
      </c>
      <c r="M108" s="10"/>
    </row>
    <row r="109" s="2" customFormat="1" ht="24" customHeight="1" spans="1:13">
      <c r="A109" s="8">
        <v>107</v>
      </c>
      <c r="B109" s="8" t="s">
        <v>268</v>
      </c>
      <c r="C109" s="9" t="s">
        <v>269</v>
      </c>
      <c r="D109" s="9" t="s">
        <v>16</v>
      </c>
      <c r="E109" s="10" t="s">
        <v>17</v>
      </c>
      <c r="F109" s="10" t="s">
        <v>259</v>
      </c>
      <c r="G109" s="8">
        <v>128.87</v>
      </c>
      <c r="H109" s="11">
        <f t="shared" si="6"/>
        <v>25.774</v>
      </c>
      <c r="I109" s="11">
        <v>67</v>
      </c>
      <c r="J109" s="11">
        <f t="shared" si="7"/>
        <v>40.2</v>
      </c>
      <c r="K109" s="11">
        <f t="shared" si="8"/>
        <v>65.974</v>
      </c>
      <c r="L109" s="12">
        <f t="shared" si="13"/>
        <v>6</v>
      </c>
      <c r="M109" s="10"/>
    </row>
  </sheetData>
  <mergeCells count="1">
    <mergeCell ref="A1:M1"/>
  </mergeCells>
  <printOptions horizontalCentered="1"/>
  <pageMargins left="0.357638888888889" right="0.357638888888889" top="0.802777777777778" bottom="0.802777777777778" header="0.5" footer="0.5"/>
  <pageSetup paperSize="9" scale="87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Karuta</cp:lastModifiedBy>
  <dcterms:created xsi:type="dcterms:W3CDTF">2024-01-15T03:13:00Z</dcterms:created>
  <dcterms:modified xsi:type="dcterms:W3CDTF">2025-02-22T08:43:09Z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17A5522F3E214E51859A1806D92D13D5_12</vt:lpwstr>
  </property>
  <property fmtid="{D5CDD505-2E9C-101B-9397-08002B2CF9AE}" pid="3" name="KSOProductBuildVer">
    <vt:lpwstr>2052-12.1.0.19770</vt:lpwstr>
  </property>
</Properties>
</file>