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245"/>
  </bookViews>
  <sheets>
    <sheet name="Sheet2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[1]Sheet3!$A$2:$N$106</definedName>
    <definedName name="_xlnm.Print_Titles" localSheetId="0">Sheet2!$2:$3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<sst xmlns="http://schemas.openxmlformats.org/spreadsheetml/2006/main" count="325" uniqueCount="270">
  <si>
    <t>附件：1</t>
  </si>
  <si>
    <t>2024年衢州市级机关考试录用公务员面试成绩及入围体检人员名单</t>
  </si>
  <si>
    <t>排名</t>
  </si>
  <si>
    <t>姓名</t>
  </si>
  <si>
    <t>招考单位</t>
  </si>
  <si>
    <t>报考职位</t>
  </si>
  <si>
    <t>准考证号</t>
  </si>
  <si>
    <t>笔试分数</t>
  </si>
  <si>
    <t>面试分数</t>
  </si>
  <si>
    <t>总分</t>
  </si>
  <si>
    <t>备注</t>
  </si>
  <si>
    <t>核对</t>
  </si>
  <si>
    <t>鞠若辰</t>
  </si>
  <si>
    <t>衢州市河湖管理中心</t>
  </si>
  <si>
    <t>水利工程管理一级科员</t>
  </si>
  <si>
    <t>108010203817</t>
  </si>
  <si>
    <t>入围体检</t>
  </si>
  <si>
    <t>李志鹏</t>
  </si>
  <si>
    <t>108010202109</t>
  </si>
  <si>
    <t>童煜霄</t>
  </si>
  <si>
    <t>108010203003</t>
  </si>
  <si>
    <t>江新跃</t>
  </si>
  <si>
    <t>衢州市住房公积金中心常山分中心</t>
  </si>
  <si>
    <t>综合管理一级科员</t>
  </si>
  <si>
    <t>108010204312</t>
  </si>
  <si>
    <t>韩晓璐</t>
  </si>
  <si>
    <t>108010203707</t>
  </si>
  <si>
    <t>潘磊剑</t>
  </si>
  <si>
    <t>108010200622</t>
  </si>
  <si>
    <t>詹琦</t>
  </si>
  <si>
    <t>衢州市住房公积金中心开化分中心</t>
  </si>
  <si>
    <t>108010202823</t>
  </si>
  <si>
    <t>徐紫紫</t>
  </si>
  <si>
    <t>108010200730</t>
  </si>
  <si>
    <t>黄昊</t>
  </si>
  <si>
    <t>108010204326</t>
  </si>
  <si>
    <t>葛逸凡</t>
  </si>
  <si>
    <t>衢州市经济责任审计中心</t>
  </si>
  <si>
    <r>
      <rPr>
        <sz val="10"/>
        <rFont val="宋体"/>
        <charset val="134"/>
      </rPr>
      <t>审计一级科员</t>
    </r>
    <r>
      <rPr>
        <sz val="10"/>
        <rFont val="宋体"/>
        <charset val="0"/>
      </rPr>
      <t>1</t>
    </r>
  </si>
  <si>
    <t>108010204215</t>
  </si>
  <si>
    <t>毛涛</t>
  </si>
  <si>
    <t>108010203818</t>
  </si>
  <si>
    <t>张咏乐</t>
  </si>
  <si>
    <t>108010202904</t>
  </si>
  <si>
    <t>毛徐琦</t>
  </si>
  <si>
    <t>108010202820</t>
  </si>
  <si>
    <t>陈浩</t>
  </si>
  <si>
    <t>108010201803</t>
  </si>
  <si>
    <t>刘佳</t>
  </si>
  <si>
    <r>
      <rPr>
        <sz val="10"/>
        <rFont val="宋体"/>
        <charset val="134"/>
      </rPr>
      <t>审计一级科员</t>
    </r>
    <r>
      <rPr>
        <sz val="10"/>
        <rFont val="宋体"/>
        <charset val="0"/>
      </rPr>
      <t>2</t>
    </r>
  </si>
  <si>
    <t>108010201124</t>
  </si>
  <si>
    <t>万艺嘉</t>
  </si>
  <si>
    <t>108010202418</t>
  </si>
  <si>
    <t>左玥</t>
  </si>
  <si>
    <t>108010201322</t>
  </si>
  <si>
    <t>周浏忆</t>
  </si>
  <si>
    <t>108010204709</t>
  </si>
  <si>
    <t>冷晨阳</t>
  </si>
  <si>
    <t>108010201427</t>
  </si>
  <si>
    <t>华小毅</t>
  </si>
  <si>
    <t>衢州市委市政府接待工作中心</t>
  </si>
  <si>
    <t>公务活动服务一级科员</t>
  </si>
  <si>
    <t>108010202102</t>
  </si>
  <si>
    <t>张颖</t>
  </si>
  <si>
    <t>108010204815</t>
  </si>
  <si>
    <t>周宇航</t>
  </si>
  <si>
    <t>108010203512</t>
  </si>
  <si>
    <t>肖怀运</t>
  </si>
  <si>
    <t>衢州市卫生健康委员会</t>
  </si>
  <si>
    <t>卫生健康管理四级主任科员</t>
  </si>
  <si>
    <t>108010203902</t>
  </si>
  <si>
    <t>潘琳瑜</t>
  </si>
  <si>
    <t>108010204309</t>
  </si>
  <si>
    <t>姜艳柔</t>
  </si>
  <si>
    <t>108010201727</t>
  </si>
  <si>
    <t>赖兴秧</t>
  </si>
  <si>
    <t>衢州市财政局</t>
  </si>
  <si>
    <r>
      <rPr>
        <sz val="10"/>
        <rFont val="宋体"/>
        <charset val="134"/>
      </rPr>
      <t>财政管理</t>
    </r>
    <r>
      <rPr>
        <sz val="10"/>
        <rFont val="宋体"/>
        <charset val="0"/>
      </rPr>
      <t>1</t>
    </r>
    <r>
      <rPr>
        <sz val="10"/>
        <rFont val="宋体"/>
        <charset val="134"/>
      </rPr>
      <t>四级主任科员</t>
    </r>
  </si>
  <si>
    <t>108010202112</t>
  </si>
  <si>
    <t>尚林帅</t>
  </si>
  <si>
    <t>108010200507</t>
  </si>
  <si>
    <t>胥浩然</t>
  </si>
  <si>
    <t>108010204226</t>
  </si>
  <si>
    <t>邱昕瑶</t>
  </si>
  <si>
    <t>108010104508</t>
  </si>
  <si>
    <t>蔡嘉豪</t>
  </si>
  <si>
    <t>108010105504</t>
  </si>
  <si>
    <t>江煜</t>
  </si>
  <si>
    <t>108010203821</t>
  </si>
  <si>
    <t>叶子萱</t>
  </si>
  <si>
    <r>
      <rPr>
        <sz val="10"/>
        <rFont val="宋体"/>
        <charset val="134"/>
      </rPr>
      <t>财政管理</t>
    </r>
    <r>
      <rPr>
        <sz val="10"/>
        <rFont val="宋体"/>
        <charset val="0"/>
      </rPr>
      <t>2</t>
    </r>
    <r>
      <rPr>
        <sz val="10"/>
        <rFont val="宋体"/>
        <charset val="134"/>
      </rPr>
      <t>四级主任科员</t>
    </r>
  </si>
  <si>
    <t>108010104818</t>
  </si>
  <si>
    <t>胡雨晴</t>
  </si>
  <si>
    <t>108010104313</t>
  </si>
  <si>
    <t>杜铭</t>
  </si>
  <si>
    <t>108010104322</t>
  </si>
  <si>
    <t>李昕宁</t>
  </si>
  <si>
    <t>108010106630</t>
  </si>
  <si>
    <t>毛昕莹</t>
  </si>
  <si>
    <t>108010106618</t>
  </si>
  <si>
    <t>刘彦茹</t>
  </si>
  <si>
    <t>108010104621</t>
  </si>
  <si>
    <t>郑云丽</t>
  </si>
  <si>
    <t>衢州市财政国库支付中心</t>
  </si>
  <si>
    <t>财政管理一级科员</t>
  </si>
  <si>
    <t>108010104506</t>
  </si>
  <si>
    <t>杨子仪</t>
  </si>
  <si>
    <t>108010106429</t>
  </si>
  <si>
    <t>徐璇</t>
  </si>
  <si>
    <t>108010106626</t>
  </si>
  <si>
    <t>王怡颖</t>
  </si>
  <si>
    <t>108010104429</t>
  </si>
  <si>
    <t>陈攀</t>
  </si>
  <si>
    <t>108010106326</t>
  </si>
  <si>
    <t>魏妙帆</t>
  </si>
  <si>
    <t>108010105008</t>
  </si>
  <si>
    <t>胡欣瑜</t>
  </si>
  <si>
    <t>衢州市柯城自然资源所</t>
  </si>
  <si>
    <t>自然资源管理四级主任科员</t>
  </si>
  <si>
    <t>108010105325</t>
  </si>
  <si>
    <t>虞芝灵</t>
  </si>
  <si>
    <t>108010105712</t>
  </si>
  <si>
    <t>郑钧帆</t>
  </si>
  <si>
    <t>108010105406</t>
  </si>
  <si>
    <t>取消面试资格</t>
  </si>
  <si>
    <t>丁路奋</t>
  </si>
  <si>
    <t>衢州市衢江自然资源所</t>
  </si>
  <si>
    <r>
      <rPr>
        <sz val="10"/>
        <rFont val="宋体"/>
        <charset val="134"/>
      </rPr>
      <t>自然资源管理一级科员</t>
    </r>
    <r>
      <rPr>
        <sz val="10"/>
        <rFont val="宋体"/>
        <charset val="0"/>
      </rPr>
      <t>1</t>
    </r>
  </si>
  <si>
    <t>108010104717</t>
  </si>
  <si>
    <t>吴泽华</t>
  </si>
  <si>
    <t>108010106607</t>
  </si>
  <si>
    <t>姜扬</t>
  </si>
  <si>
    <t>108010104810</t>
  </si>
  <si>
    <t>徐慧</t>
  </si>
  <si>
    <r>
      <rPr>
        <sz val="10"/>
        <rFont val="宋体"/>
        <charset val="134"/>
      </rPr>
      <t>自然资源管理一级科员</t>
    </r>
    <r>
      <rPr>
        <sz val="10"/>
        <rFont val="宋体"/>
        <charset val="0"/>
      </rPr>
      <t>2</t>
    </r>
  </si>
  <si>
    <t>108010105218</t>
  </si>
  <si>
    <t>吴曼婷</t>
  </si>
  <si>
    <t>108010105401</t>
  </si>
  <si>
    <t>方言</t>
  </si>
  <si>
    <t>108010104827</t>
  </si>
  <si>
    <t>郑雪怡</t>
  </si>
  <si>
    <r>
      <rPr>
        <sz val="10"/>
        <rFont val="宋体"/>
        <charset val="134"/>
      </rPr>
      <t>自然资源管理一级科员</t>
    </r>
    <r>
      <rPr>
        <sz val="10"/>
        <rFont val="宋体"/>
        <charset val="0"/>
      </rPr>
      <t>3</t>
    </r>
  </si>
  <si>
    <t>108010106226</t>
  </si>
  <si>
    <t>方靓</t>
  </si>
  <si>
    <t>108010106025</t>
  </si>
  <si>
    <t>郑屹欣</t>
  </si>
  <si>
    <t>108010104507</t>
  </si>
  <si>
    <t>柳微红</t>
  </si>
  <si>
    <t>108010106208</t>
  </si>
  <si>
    <t>周琦</t>
  </si>
  <si>
    <t>衢州市医疗保障事业管理中心</t>
  </si>
  <si>
    <t>108010105028</t>
  </si>
  <si>
    <t>谈良翌</t>
  </si>
  <si>
    <t>108010106313</t>
  </si>
  <si>
    <t>徐静男</t>
  </si>
  <si>
    <t>108010104617</t>
  </si>
  <si>
    <t>叶佳宁</t>
  </si>
  <si>
    <t>衢州市市场监督管理局直属机构</t>
  </si>
  <si>
    <t>基层执法一级科员</t>
  </si>
  <si>
    <t>308010102906</t>
  </si>
  <si>
    <t>琚雨歆</t>
  </si>
  <si>
    <t>308010103301</t>
  </si>
  <si>
    <t>刘怡婷</t>
  </si>
  <si>
    <t>308010102122</t>
  </si>
  <si>
    <t>饶梁</t>
  </si>
  <si>
    <t>衢州市市场监督管理局智造新城分局</t>
  </si>
  <si>
    <r>
      <rPr>
        <sz val="10"/>
        <rFont val="宋体"/>
        <charset val="134"/>
      </rPr>
      <t>基层执法一级科员</t>
    </r>
    <r>
      <rPr>
        <sz val="10"/>
        <rFont val="宋体"/>
        <charset val="0"/>
      </rPr>
      <t>1</t>
    </r>
  </si>
  <si>
    <t>308010103608</t>
  </si>
  <si>
    <t>李传洲</t>
  </si>
  <si>
    <t>308010103523</t>
  </si>
  <si>
    <t>方彧</t>
  </si>
  <si>
    <t>308010102205</t>
  </si>
  <si>
    <t>李君娅</t>
  </si>
  <si>
    <r>
      <rPr>
        <sz val="10"/>
        <rFont val="宋体"/>
        <charset val="134"/>
      </rPr>
      <t>基层执法一级科员</t>
    </r>
    <r>
      <rPr>
        <sz val="10"/>
        <rFont val="宋体"/>
        <charset val="0"/>
      </rPr>
      <t>2</t>
    </r>
  </si>
  <si>
    <t>308010103322</t>
  </si>
  <si>
    <t>徐倩</t>
  </si>
  <si>
    <t>308010102308</t>
  </si>
  <si>
    <t>徐晶倩</t>
  </si>
  <si>
    <t>308010102428</t>
  </si>
  <si>
    <t>江文薇</t>
  </si>
  <si>
    <t>衢州市市场监管行政执法队</t>
  </si>
  <si>
    <t>基层执法一级行政执法员</t>
  </si>
  <si>
    <t>308010103819</t>
  </si>
  <si>
    <t>程三姗</t>
  </si>
  <si>
    <t>308010102508</t>
  </si>
  <si>
    <t>刘小芳</t>
  </si>
  <si>
    <t>308010102627</t>
  </si>
  <si>
    <t>薛怡昊</t>
  </si>
  <si>
    <t>衢州市交通运输行政执法队</t>
  </si>
  <si>
    <r>
      <rPr>
        <sz val="10"/>
        <rFont val="宋体"/>
        <charset val="134"/>
      </rPr>
      <t>交通一线执法一级科员</t>
    </r>
    <r>
      <rPr>
        <sz val="10"/>
        <rFont val="宋体"/>
        <charset val="0"/>
      </rPr>
      <t>1</t>
    </r>
  </si>
  <si>
    <t>308010103120</t>
  </si>
  <si>
    <t>朱玉坤</t>
  </si>
  <si>
    <t>308010102814</t>
  </si>
  <si>
    <t>杜鸿泽</t>
  </si>
  <si>
    <t>308010103005</t>
  </si>
  <si>
    <t>李云帆</t>
  </si>
  <si>
    <t>308010103828</t>
  </si>
  <si>
    <t>刘芳亘</t>
  </si>
  <si>
    <t>308010102816</t>
  </si>
  <si>
    <t>余涛</t>
  </si>
  <si>
    <t>308010103824</t>
  </si>
  <si>
    <t>姚漉晴</t>
  </si>
  <si>
    <r>
      <rPr>
        <sz val="10"/>
        <rFont val="宋体"/>
        <charset val="134"/>
      </rPr>
      <t>交通一线执法一级科员</t>
    </r>
    <r>
      <rPr>
        <sz val="10"/>
        <rFont val="宋体"/>
        <charset val="0"/>
      </rPr>
      <t>2</t>
    </r>
  </si>
  <si>
    <t>308010102225</t>
  </si>
  <si>
    <t>沈佳楠</t>
  </si>
  <si>
    <t>308010102222</t>
  </si>
  <si>
    <t>余露</t>
  </si>
  <si>
    <t>308010103104</t>
  </si>
  <si>
    <t>郑珂</t>
  </si>
  <si>
    <t>衢州市卫生监督所</t>
  </si>
  <si>
    <r>
      <rPr>
        <sz val="10"/>
        <rFont val="宋体"/>
        <charset val="134"/>
      </rPr>
      <t>卫生监督员四级主任科员</t>
    </r>
    <r>
      <rPr>
        <sz val="10"/>
        <rFont val="宋体"/>
        <charset val="0"/>
      </rPr>
      <t>1</t>
    </r>
  </si>
  <si>
    <t>308010102418</t>
  </si>
  <si>
    <t>王胥涛</t>
  </si>
  <si>
    <t>308010103211</t>
  </si>
  <si>
    <t>韩印清</t>
  </si>
  <si>
    <t>衢州市生态环境保护综合行政执法队</t>
  </si>
  <si>
    <r>
      <rPr>
        <sz val="10"/>
        <rFont val="宋体"/>
        <charset val="134"/>
      </rPr>
      <t>行政执法一级科员</t>
    </r>
    <r>
      <rPr>
        <sz val="10"/>
        <rFont val="宋体"/>
        <charset val="0"/>
      </rPr>
      <t>1</t>
    </r>
  </si>
  <si>
    <t>308010103611</t>
  </si>
  <si>
    <t>张四玉</t>
  </si>
  <si>
    <t>308010103722</t>
  </si>
  <si>
    <t>周佳信</t>
  </si>
  <si>
    <t>308010102620</t>
  </si>
  <si>
    <t>夏贵江</t>
  </si>
  <si>
    <t>308010102112</t>
  </si>
  <si>
    <t>杨善文</t>
  </si>
  <si>
    <t>308010102320</t>
  </si>
  <si>
    <t>方振兴</t>
  </si>
  <si>
    <t>308010102027</t>
  </si>
  <si>
    <t>陈萍</t>
  </si>
  <si>
    <r>
      <rPr>
        <sz val="10"/>
        <rFont val="宋体"/>
        <charset val="134"/>
      </rPr>
      <t>行政执法一级科员</t>
    </r>
    <r>
      <rPr>
        <sz val="10"/>
        <rFont val="宋体"/>
        <charset val="0"/>
      </rPr>
      <t>2</t>
    </r>
  </si>
  <si>
    <t>308010101928</t>
  </si>
  <si>
    <t>郑珊</t>
  </si>
  <si>
    <t>308010103207</t>
  </si>
  <si>
    <t>季佳</t>
  </si>
  <si>
    <t>308010102730</t>
  </si>
  <si>
    <t>许泽文</t>
  </si>
  <si>
    <t>衢州市公安局</t>
  </si>
  <si>
    <t>一级警长及以下</t>
  </si>
  <si>
    <t>608010101412</t>
  </si>
  <si>
    <t>毛子君</t>
  </si>
  <si>
    <t>608010100601</t>
  </si>
  <si>
    <t>孙健宇</t>
  </si>
  <si>
    <t>衢州市公安局智慧新城分局</t>
  </si>
  <si>
    <t>608010101016</t>
  </si>
  <si>
    <t>姜文浩</t>
  </si>
  <si>
    <t>衢州市公安局（特警）</t>
  </si>
  <si>
    <t>排爆</t>
  </si>
  <si>
    <t>817010300203</t>
  </si>
  <si>
    <t>梅中盛</t>
  </si>
  <si>
    <t>军警技能</t>
  </si>
  <si>
    <t>817010300230</t>
  </si>
  <si>
    <t>郑子圭</t>
  </si>
  <si>
    <t>衢州市公安局柯城分局（特警）</t>
  </si>
  <si>
    <t>817010300218</t>
  </si>
  <si>
    <t>曹震亮</t>
  </si>
  <si>
    <t>817010301718</t>
  </si>
  <si>
    <t>黄洪梓</t>
  </si>
  <si>
    <t>衢州市公安局衢江分局（特警）</t>
  </si>
  <si>
    <t>817010302205</t>
  </si>
  <si>
    <t>余晓春</t>
  </si>
  <si>
    <t>衢州市综合行政执法局</t>
  </si>
  <si>
    <t>308010104107</t>
  </si>
  <si>
    <t>金星宇</t>
  </si>
  <si>
    <t>308010104029</t>
  </si>
  <si>
    <t>高展</t>
  </si>
  <si>
    <t>308010104106</t>
  </si>
  <si>
    <t>周涛</t>
  </si>
  <si>
    <t>308010104114</t>
  </si>
  <si>
    <t>叶润楠</t>
  </si>
  <si>
    <t>308010104101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</si>
</sst>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2"/>
      <name val="宋体"/>
      <charset val="134"/>
    </font>
    <font>
      <b/>
      <sz val="18"/>
      <color theme="1" tint="0.0499893185216834"/>
      <name val="宋体"/>
      <charset val="134"/>
      <scheme val="minor"/>
    </font>
    <font>
      <b/>
      <sz val="11"/>
      <color theme="1" tint="0.0499893185216834"/>
      <name val="宋体"/>
      <charset val="134"/>
      <scheme val="minor"/>
    </font>
    <font>
      <sz val="10"/>
      <name val="宋体"/>
      <charset val="134"/>
    </font>
    <font>
      <sz val="10"/>
      <name val="宋体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/>
    </xf>
    <xf numFmtId="2" fontId="2" fillId="0" borderId="2" xfId="0" applyNumberFormat="1" applyFont="1" applyFill="1" applyBorder="1" applyAlignment="1">
      <alignment horizontal="center" vertical="center"/>
    </xf>
    <xf numFmtId="2" fontId="2" fillId="0" borderId="3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176" fontId="3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0837;&#22260;&#20307;&#26816;&#20154;&#21592;&#21517;&#21333;%20-%203&#26376;3&#260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kj\Desktop\2024&#24180;&#20844;&#21153;&#21592;&#38754;&#35797;\2024&#24180;&#34914;&#24030;&#24066;&#26412;&#32423;&#32771;&#24405;&#20844;&#21153;&#21592;&#20837;&#22260;&#38754;&#35797;&#20154;&#21592;&#21517;&#21333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kj\Desktop\2024&#24180;&#20844;&#21153;&#21592;&#38754;&#35797;\2024&#24180;&#34914;&#24030;&#24066;&#26412;&#32423;&#20844;&#21153;&#21592;&#32771;&#24405;&#20837;&#22260;&#38754;&#35797;&#20154;&#21592;&#21517;&#21333;&#65288;&#20108;&#652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3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3">
          <cell r="D3" t="str">
            <v>鞠若辰</v>
          </cell>
          <cell r="E3" t="str">
            <v>108010203817</v>
          </cell>
          <cell r="F3">
            <v>133.3</v>
          </cell>
        </row>
        <row r="4">
          <cell r="D4" t="str">
            <v>李志鹏</v>
          </cell>
          <cell r="E4" t="str">
            <v>108010202109</v>
          </cell>
          <cell r="F4">
            <v>132.1</v>
          </cell>
        </row>
        <row r="5">
          <cell r="D5" t="str">
            <v>童煜霄</v>
          </cell>
          <cell r="E5" t="str">
            <v>108010203003</v>
          </cell>
          <cell r="F5">
            <v>127.3</v>
          </cell>
        </row>
        <row r="6">
          <cell r="D6" t="str">
            <v>潘磊剑</v>
          </cell>
          <cell r="E6" t="str">
            <v>108010200622</v>
          </cell>
          <cell r="F6">
            <v>136.6</v>
          </cell>
        </row>
        <row r="7">
          <cell r="D7" t="str">
            <v>江新跃</v>
          </cell>
          <cell r="E7" t="str">
            <v>108010204312</v>
          </cell>
          <cell r="F7">
            <v>130.6</v>
          </cell>
        </row>
        <row r="8">
          <cell r="D8" t="str">
            <v>韩晓璐</v>
          </cell>
          <cell r="E8" t="str">
            <v>108010203707</v>
          </cell>
          <cell r="F8">
            <v>130.4</v>
          </cell>
        </row>
        <row r="9">
          <cell r="D9" t="str">
            <v>詹琦</v>
          </cell>
          <cell r="E9" t="str">
            <v>108010202823</v>
          </cell>
          <cell r="F9">
            <v>136.5</v>
          </cell>
        </row>
        <row r="10">
          <cell r="D10" t="str">
            <v>黄昊</v>
          </cell>
          <cell r="E10" t="str">
            <v>108010204326</v>
          </cell>
          <cell r="F10">
            <v>128</v>
          </cell>
        </row>
        <row r="11">
          <cell r="D11" t="str">
            <v>徐紫紫</v>
          </cell>
          <cell r="E11" t="str">
            <v>108010200730</v>
          </cell>
          <cell r="F11">
            <v>128</v>
          </cell>
        </row>
        <row r="12">
          <cell r="D12" t="str">
            <v>葛逸凡</v>
          </cell>
          <cell r="E12" t="str">
            <v>108010204215</v>
          </cell>
          <cell r="F12">
            <v>136.9</v>
          </cell>
        </row>
        <row r="13">
          <cell r="D13" t="str">
            <v>陈浩</v>
          </cell>
          <cell r="E13" t="str">
            <v>108010201803</v>
          </cell>
          <cell r="F13">
            <v>129.5</v>
          </cell>
        </row>
        <row r="14">
          <cell r="D14" t="str">
            <v>毛涛</v>
          </cell>
          <cell r="E14" t="str">
            <v>108010203818</v>
          </cell>
          <cell r="F14">
            <v>129.4</v>
          </cell>
        </row>
        <row r="15">
          <cell r="D15" t="str">
            <v>毛徐琦</v>
          </cell>
          <cell r="E15" t="str">
            <v>108010202820</v>
          </cell>
          <cell r="F15">
            <v>127.6</v>
          </cell>
        </row>
        <row r="16">
          <cell r="D16" t="str">
            <v>张咏乐</v>
          </cell>
          <cell r="E16" t="str">
            <v>108010202904</v>
          </cell>
          <cell r="F16">
            <v>126.8</v>
          </cell>
        </row>
        <row r="17">
          <cell r="D17" t="str">
            <v>万艺嘉</v>
          </cell>
          <cell r="E17" t="str">
            <v>108010202418</v>
          </cell>
          <cell r="F17">
            <v>135.1</v>
          </cell>
        </row>
        <row r="18">
          <cell r="D18" t="str">
            <v>左玥</v>
          </cell>
          <cell r="E18" t="str">
            <v>108010201322</v>
          </cell>
          <cell r="F18">
            <v>126</v>
          </cell>
        </row>
        <row r="19">
          <cell r="D19" t="str">
            <v>冷晨阳</v>
          </cell>
          <cell r="E19" t="str">
            <v>108010201427</v>
          </cell>
          <cell r="F19">
            <v>125.9</v>
          </cell>
        </row>
        <row r="20">
          <cell r="D20" t="str">
            <v>刘佳</v>
          </cell>
          <cell r="E20" t="str">
            <v>108010201124</v>
          </cell>
          <cell r="F20">
            <v>125.6</v>
          </cell>
        </row>
        <row r="21">
          <cell r="D21" t="str">
            <v>周浏忆</v>
          </cell>
          <cell r="E21" t="str">
            <v>108010204709</v>
          </cell>
          <cell r="F21">
            <v>123.1</v>
          </cell>
        </row>
        <row r="22">
          <cell r="D22" t="str">
            <v>张颖</v>
          </cell>
          <cell r="E22" t="str">
            <v>108010204815</v>
          </cell>
          <cell r="F22">
            <v>144</v>
          </cell>
        </row>
        <row r="23">
          <cell r="D23" t="str">
            <v>周宇航</v>
          </cell>
          <cell r="E23" t="str">
            <v>108010203512</v>
          </cell>
          <cell r="F23">
            <v>141.5</v>
          </cell>
        </row>
        <row r="24">
          <cell r="D24" t="str">
            <v>华小毅</v>
          </cell>
          <cell r="E24" t="str">
            <v>108010202102</v>
          </cell>
          <cell r="F24">
            <v>141.2</v>
          </cell>
        </row>
        <row r="25">
          <cell r="D25" t="str">
            <v>姜艳柔</v>
          </cell>
          <cell r="E25" t="str">
            <v>108010201727</v>
          </cell>
          <cell r="F25">
            <v>129.5</v>
          </cell>
        </row>
        <row r="26">
          <cell r="D26" t="str">
            <v>肖怀运</v>
          </cell>
          <cell r="E26" t="str">
            <v>108010203902</v>
          </cell>
          <cell r="F26">
            <v>122.8</v>
          </cell>
        </row>
        <row r="27">
          <cell r="D27" t="str">
            <v>潘琳瑜</v>
          </cell>
          <cell r="E27" t="str">
            <v>108010204309</v>
          </cell>
          <cell r="F27">
            <v>121</v>
          </cell>
        </row>
        <row r="28">
          <cell r="D28" t="str">
            <v>赖兴秧</v>
          </cell>
          <cell r="E28" t="str">
            <v>108010202112</v>
          </cell>
          <cell r="F28">
            <v>135.2</v>
          </cell>
        </row>
        <row r="29">
          <cell r="D29" t="str">
            <v>邱昕瑶</v>
          </cell>
          <cell r="E29" t="str">
            <v>108010104508</v>
          </cell>
          <cell r="F29">
            <v>134.3</v>
          </cell>
        </row>
        <row r="30">
          <cell r="D30" t="str">
            <v>蔡嘉豪</v>
          </cell>
          <cell r="E30" t="str">
            <v>108010105504</v>
          </cell>
          <cell r="F30">
            <v>134.2</v>
          </cell>
        </row>
        <row r="31">
          <cell r="D31" t="str">
            <v>胥浩然</v>
          </cell>
          <cell r="E31" t="str">
            <v>108010204226</v>
          </cell>
          <cell r="F31">
            <v>134.1</v>
          </cell>
        </row>
        <row r="32">
          <cell r="D32" t="str">
            <v>江煜</v>
          </cell>
          <cell r="E32" t="str">
            <v>108010203821</v>
          </cell>
          <cell r="F32">
            <v>134</v>
          </cell>
        </row>
        <row r="33">
          <cell r="D33" t="str">
            <v>尚林帅</v>
          </cell>
          <cell r="E33" t="str">
            <v>108010200507</v>
          </cell>
          <cell r="F33">
            <v>133.6</v>
          </cell>
        </row>
        <row r="34">
          <cell r="D34" t="str">
            <v>胡雨晴</v>
          </cell>
          <cell r="E34" t="str">
            <v>108010104313</v>
          </cell>
          <cell r="F34">
            <v>139.5</v>
          </cell>
        </row>
        <row r="35">
          <cell r="D35" t="str">
            <v>李昕宁</v>
          </cell>
          <cell r="E35" t="str">
            <v>108010106630</v>
          </cell>
          <cell r="F35">
            <v>137</v>
          </cell>
        </row>
        <row r="36">
          <cell r="D36" t="str">
            <v>叶子萱</v>
          </cell>
          <cell r="E36" t="str">
            <v>108010104818</v>
          </cell>
          <cell r="F36">
            <v>135.6</v>
          </cell>
        </row>
        <row r="37">
          <cell r="D37" t="str">
            <v>杜铭</v>
          </cell>
          <cell r="E37" t="str">
            <v>108010104322</v>
          </cell>
          <cell r="F37">
            <v>132.5</v>
          </cell>
        </row>
        <row r="38">
          <cell r="D38" t="str">
            <v>毛昕莹</v>
          </cell>
          <cell r="E38" t="str">
            <v>108010106618</v>
          </cell>
          <cell r="F38">
            <v>132.3</v>
          </cell>
        </row>
        <row r="39">
          <cell r="D39" t="str">
            <v>刘彦茹</v>
          </cell>
          <cell r="E39" t="str">
            <v>108010104621</v>
          </cell>
          <cell r="F39">
            <v>131.4</v>
          </cell>
        </row>
        <row r="40">
          <cell r="D40" t="str">
            <v>徐璇</v>
          </cell>
          <cell r="E40" t="str">
            <v>108010106626</v>
          </cell>
          <cell r="F40">
            <v>142.8</v>
          </cell>
        </row>
        <row r="41">
          <cell r="D41" t="str">
            <v>郑云丽</v>
          </cell>
          <cell r="E41" t="str">
            <v>108010104506</v>
          </cell>
          <cell r="F41">
            <v>137.9</v>
          </cell>
        </row>
        <row r="42">
          <cell r="D42" t="str">
            <v>陈攀</v>
          </cell>
          <cell r="E42" t="str">
            <v>108010106326</v>
          </cell>
          <cell r="F42">
            <v>136.6</v>
          </cell>
        </row>
        <row r="43">
          <cell r="D43" t="str">
            <v>杨子仪</v>
          </cell>
          <cell r="E43" t="str">
            <v>108010106429</v>
          </cell>
          <cell r="F43">
            <v>136.2</v>
          </cell>
        </row>
        <row r="44">
          <cell r="D44" t="str">
            <v>王怡颖</v>
          </cell>
          <cell r="E44" t="str">
            <v>108010104429</v>
          </cell>
          <cell r="F44">
            <v>135.2</v>
          </cell>
        </row>
        <row r="45">
          <cell r="D45" t="str">
            <v>魏妙帆</v>
          </cell>
          <cell r="E45" t="str">
            <v>108010105008</v>
          </cell>
          <cell r="F45">
            <v>135</v>
          </cell>
        </row>
        <row r="46">
          <cell r="D46" t="str">
            <v>王弘钰</v>
          </cell>
          <cell r="E46" t="str">
            <v>108010104427</v>
          </cell>
          <cell r="F46">
            <v>136.1</v>
          </cell>
        </row>
        <row r="47">
          <cell r="D47" t="str">
            <v>丁楠力</v>
          </cell>
          <cell r="E47" t="str">
            <v>108010104316</v>
          </cell>
          <cell r="F47">
            <v>131.6</v>
          </cell>
        </row>
        <row r="48">
          <cell r="D48" t="str">
            <v>邓雯雯</v>
          </cell>
          <cell r="E48" t="str">
            <v>108010104407</v>
          </cell>
          <cell r="F48">
            <v>131.2</v>
          </cell>
        </row>
        <row r="49">
          <cell r="D49" t="str">
            <v>陈小龙</v>
          </cell>
          <cell r="E49" t="str">
            <v>108010106119</v>
          </cell>
          <cell r="F49">
            <v>124</v>
          </cell>
        </row>
        <row r="50">
          <cell r="D50" t="str">
            <v>肖圣乾</v>
          </cell>
          <cell r="E50" t="str">
            <v>108010106224</v>
          </cell>
          <cell r="F50">
            <v>123.3</v>
          </cell>
        </row>
        <row r="51">
          <cell r="D51" t="str">
            <v>刘良茂</v>
          </cell>
          <cell r="E51" t="str">
            <v>108010104920</v>
          </cell>
          <cell r="F51">
            <v>125.1</v>
          </cell>
        </row>
        <row r="52">
          <cell r="D52" t="str">
            <v>张景超</v>
          </cell>
          <cell r="E52" t="str">
            <v>108010105619</v>
          </cell>
          <cell r="F52">
            <v>124.8</v>
          </cell>
        </row>
        <row r="53">
          <cell r="D53" t="str">
            <v>史明鑫</v>
          </cell>
          <cell r="E53" t="str">
            <v>108010104724</v>
          </cell>
          <cell r="F53">
            <v>122.2</v>
          </cell>
        </row>
        <row r="54">
          <cell r="D54" t="str">
            <v>赵家旺</v>
          </cell>
          <cell r="E54" t="str">
            <v>108010105808</v>
          </cell>
          <cell r="F54">
            <v>120.6</v>
          </cell>
        </row>
        <row r="55">
          <cell r="D55" t="str">
            <v>姜启</v>
          </cell>
          <cell r="E55" t="str">
            <v>108010104310</v>
          </cell>
          <cell r="F55">
            <v>110.2</v>
          </cell>
        </row>
        <row r="56">
          <cell r="D56" t="str">
            <v>吴顺明</v>
          </cell>
          <cell r="E56" t="str">
            <v>108010105724</v>
          </cell>
          <cell r="F56">
            <v>103</v>
          </cell>
        </row>
        <row r="57">
          <cell r="D57" t="str">
            <v>段梦婷</v>
          </cell>
          <cell r="E57" t="str">
            <v>108010105427</v>
          </cell>
          <cell r="F57">
            <v>126.5</v>
          </cell>
        </row>
        <row r="58">
          <cell r="D58" t="str">
            <v>汪子深</v>
          </cell>
          <cell r="E58" t="str">
            <v>108010105913</v>
          </cell>
          <cell r="F58">
            <v>126.5</v>
          </cell>
        </row>
        <row r="59">
          <cell r="D59" t="str">
            <v>王晶晶</v>
          </cell>
          <cell r="E59" t="str">
            <v>108010104225</v>
          </cell>
          <cell r="F59">
            <v>126.1</v>
          </cell>
        </row>
        <row r="60">
          <cell r="D60" t="str">
            <v>詹晓芳</v>
          </cell>
          <cell r="E60" t="str">
            <v>108010106016</v>
          </cell>
          <cell r="F60">
            <v>125.9</v>
          </cell>
        </row>
        <row r="61">
          <cell r="D61" t="str">
            <v>童梦倩</v>
          </cell>
          <cell r="E61" t="str">
            <v>108010104812</v>
          </cell>
          <cell r="F61">
            <v>124.8</v>
          </cell>
        </row>
        <row r="62">
          <cell r="D62" t="str">
            <v>邱梦婷</v>
          </cell>
          <cell r="E62" t="str">
            <v>108010104928</v>
          </cell>
          <cell r="F62">
            <v>121.3</v>
          </cell>
        </row>
        <row r="63">
          <cell r="D63" t="str">
            <v>虞芝灵</v>
          </cell>
          <cell r="E63" t="str">
            <v>108010105712</v>
          </cell>
          <cell r="F63">
            <v>136.9</v>
          </cell>
        </row>
        <row r="64">
          <cell r="D64" t="str">
            <v>胡欣瑜</v>
          </cell>
          <cell r="E64" t="str">
            <v>108010105325</v>
          </cell>
          <cell r="F64">
            <v>136.7</v>
          </cell>
        </row>
        <row r="65">
          <cell r="D65" t="str">
            <v>郑钧帆</v>
          </cell>
          <cell r="E65" t="str">
            <v>108010105406</v>
          </cell>
          <cell r="F65">
            <v>134</v>
          </cell>
        </row>
        <row r="66">
          <cell r="D66" t="str">
            <v>丁路奋</v>
          </cell>
          <cell r="E66" t="str">
            <v>108010104717</v>
          </cell>
          <cell r="F66">
            <v>133.1</v>
          </cell>
        </row>
        <row r="67">
          <cell r="D67" t="str">
            <v>姜扬</v>
          </cell>
          <cell r="E67" t="str">
            <v>108010104810</v>
          </cell>
          <cell r="F67">
            <v>131.4</v>
          </cell>
        </row>
        <row r="68">
          <cell r="D68" t="str">
            <v>吴泽华</v>
          </cell>
          <cell r="E68" t="str">
            <v>108010106607</v>
          </cell>
          <cell r="F68">
            <v>127.5</v>
          </cell>
        </row>
        <row r="69">
          <cell r="D69" t="str">
            <v>徐慧</v>
          </cell>
          <cell r="E69" t="str">
            <v>108010105218</v>
          </cell>
          <cell r="F69">
            <v>132.2</v>
          </cell>
        </row>
        <row r="70">
          <cell r="D70" t="str">
            <v>方言</v>
          </cell>
          <cell r="E70" t="str">
            <v>108010104827</v>
          </cell>
          <cell r="F70">
            <v>130.9</v>
          </cell>
        </row>
        <row r="71">
          <cell r="D71" t="str">
            <v>吴曼婷</v>
          </cell>
          <cell r="E71" t="str">
            <v>108010105401</v>
          </cell>
          <cell r="F71">
            <v>128.3</v>
          </cell>
        </row>
        <row r="72">
          <cell r="D72" t="str">
            <v>柳微红</v>
          </cell>
          <cell r="E72" t="str">
            <v>108010106208</v>
          </cell>
          <cell r="F72">
            <v>118.4</v>
          </cell>
        </row>
        <row r="73">
          <cell r="D73" t="str">
            <v>郑雪怡</v>
          </cell>
          <cell r="E73" t="str">
            <v>108010106226</v>
          </cell>
          <cell r="F73">
            <v>117.1</v>
          </cell>
        </row>
        <row r="74">
          <cell r="D74" t="str">
            <v>方靓</v>
          </cell>
          <cell r="E74" t="str">
            <v>108010106025</v>
          </cell>
          <cell r="F74">
            <v>111.5</v>
          </cell>
        </row>
        <row r="75">
          <cell r="D75" t="str">
            <v>郑屹欣</v>
          </cell>
          <cell r="E75" t="str">
            <v>108010104507</v>
          </cell>
          <cell r="F75">
            <v>111.5</v>
          </cell>
        </row>
        <row r="76">
          <cell r="D76" t="str">
            <v>谈良翌</v>
          </cell>
          <cell r="E76" t="str">
            <v>108010106313</v>
          </cell>
          <cell r="F76">
            <v>125.8</v>
          </cell>
        </row>
        <row r="77">
          <cell r="D77" t="str">
            <v>徐静男</v>
          </cell>
          <cell r="E77" t="str">
            <v>108010104617</v>
          </cell>
          <cell r="F77">
            <v>122.9</v>
          </cell>
        </row>
        <row r="78">
          <cell r="D78" t="str">
            <v>周琦</v>
          </cell>
          <cell r="E78" t="str">
            <v>108010105028</v>
          </cell>
          <cell r="F78">
            <v>122.2</v>
          </cell>
        </row>
        <row r="79">
          <cell r="D79" t="str">
            <v>叶佳宁</v>
          </cell>
          <cell r="E79" t="str">
            <v>308010102906</v>
          </cell>
          <cell r="F79">
            <v>145.04</v>
          </cell>
        </row>
        <row r="80">
          <cell r="D80" t="str">
            <v>琚雨歆</v>
          </cell>
          <cell r="E80" t="str">
            <v>308010103301</v>
          </cell>
          <cell r="F80">
            <v>140.52</v>
          </cell>
        </row>
        <row r="81">
          <cell r="D81" t="str">
            <v>刘怡婷</v>
          </cell>
          <cell r="E81" t="str">
            <v>308010102122</v>
          </cell>
          <cell r="F81">
            <v>132.2</v>
          </cell>
        </row>
        <row r="82">
          <cell r="D82" t="str">
            <v>饶梁</v>
          </cell>
          <cell r="E82" t="str">
            <v>308010103608</v>
          </cell>
          <cell r="F82">
            <v>140.65</v>
          </cell>
        </row>
        <row r="83">
          <cell r="D83" t="str">
            <v>方彧</v>
          </cell>
          <cell r="E83" t="str">
            <v>308010102205</v>
          </cell>
          <cell r="F83">
            <v>139.02</v>
          </cell>
        </row>
        <row r="84">
          <cell r="D84" t="str">
            <v>李传洲</v>
          </cell>
          <cell r="E84" t="str">
            <v>308010103523</v>
          </cell>
          <cell r="F84">
            <v>136.72</v>
          </cell>
        </row>
        <row r="85">
          <cell r="D85" t="str">
            <v>李君娅</v>
          </cell>
          <cell r="E85" t="str">
            <v>308010103322</v>
          </cell>
          <cell r="F85">
            <v>133.46</v>
          </cell>
        </row>
        <row r="86">
          <cell r="D86" t="str">
            <v>徐晶倩</v>
          </cell>
          <cell r="E86" t="str">
            <v>308010102428</v>
          </cell>
          <cell r="F86">
            <v>132.41</v>
          </cell>
        </row>
        <row r="87">
          <cell r="D87" t="str">
            <v>徐倩</v>
          </cell>
          <cell r="E87" t="str">
            <v>308010102308</v>
          </cell>
          <cell r="F87">
            <v>129.72</v>
          </cell>
        </row>
        <row r="88">
          <cell r="D88" t="str">
            <v>程三姗</v>
          </cell>
          <cell r="E88" t="str">
            <v>308010102508</v>
          </cell>
          <cell r="F88">
            <v>139.2</v>
          </cell>
        </row>
        <row r="89">
          <cell r="D89" t="str">
            <v>江文薇</v>
          </cell>
          <cell r="E89" t="str">
            <v>308010103819</v>
          </cell>
          <cell r="F89">
            <v>131.11</v>
          </cell>
        </row>
        <row r="90">
          <cell r="D90" t="str">
            <v>刘小芳</v>
          </cell>
          <cell r="E90" t="str">
            <v>308010102627</v>
          </cell>
          <cell r="F90">
            <v>128.43</v>
          </cell>
        </row>
        <row r="91">
          <cell r="D91" t="str">
            <v>刘芳亘</v>
          </cell>
          <cell r="E91" t="str">
            <v>308010102816</v>
          </cell>
          <cell r="F91">
            <v>133.07</v>
          </cell>
        </row>
        <row r="92">
          <cell r="D92" t="str">
            <v>朱玉坤</v>
          </cell>
          <cell r="E92" t="str">
            <v>308010102814</v>
          </cell>
          <cell r="F92">
            <v>132.46</v>
          </cell>
        </row>
        <row r="93">
          <cell r="D93" t="str">
            <v>薛怡昊</v>
          </cell>
          <cell r="E93" t="str">
            <v>308010103120</v>
          </cell>
          <cell r="F93">
            <v>130.98</v>
          </cell>
        </row>
        <row r="94">
          <cell r="D94" t="str">
            <v>余涛</v>
          </cell>
          <cell r="E94" t="str">
            <v>308010103824</v>
          </cell>
          <cell r="F94">
            <v>129.72</v>
          </cell>
        </row>
        <row r="95">
          <cell r="D95" t="str">
            <v>杜鸿泽</v>
          </cell>
          <cell r="E95" t="str">
            <v>308010103005</v>
          </cell>
          <cell r="F95">
            <v>129.09</v>
          </cell>
        </row>
        <row r="96">
          <cell r="D96" t="str">
            <v>李云帆</v>
          </cell>
          <cell r="E96" t="str">
            <v>308010103828</v>
          </cell>
          <cell r="F96">
            <v>127.22</v>
          </cell>
        </row>
        <row r="97">
          <cell r="D97" t="str">
            <v>沈佳楠</v>
          </cell>
          <cell r="E97" t="str">
            <v>308010102222</v>
          </cell>
          <cell r="F97">
            <v>133.09</v>
          </cell>
        </row>
        <row r="98">
          <cell r="D98" t="str">
            <v>姚漉晴</v>
          </cell>
          <cell r="E98" t="str">
            <v>308010102225</v>
          </cell>
          <cell r="F98">
            <v>132.46</v>
          </cell>
        </row>
        <row r="99">
          <cell r="D99" t="str">
            <v>余露</v>
          </cell>
          <cell r="E99" t="str">
            <v>308010103104</v>
          </cell>
          <cell r="F99">
            <v>130.11</v>
          </cell>
        </row>
        <row r="100">
          <cell r="D100" t="str">
            <v>郑珂</v>
          </cell>
          <cell r="E100" t="str">
            <v>308010102418</v>
          </cell>
          <cell r="F100">
            <v>127.98</v>
          </cell>
        </row>
        <row r="101">
          <cell r="D101" t="str">
            <v>王胥涛</v>
          </cell>
          <cell r="E101" t="str">
            <v>308010103211</v>
          </cell>
          <cell r="F101">
            <v>113.91</v>
          </cell>
        </row>
        <row r="102">
          <cell r="D102" t="str">
            <v>夏贵江</v>
          </cell>
          <cell r="E102" t="str">
            <v>308010102112</v>
          </cell>
          <cell r="F102">
            <v>137.46</v>
          </cell>
        </row>
        <row r="103">
          <cell r="D103" t="str">
            <v>韩印清</v>
          </cell>
          <cell r="E103" t="str">
            <v>308010103611</v>
          </cell>
          <cell r="F103">
            <v>136.07</v>
          </cell>
        </row>
        <row r="104">
          <cell r="D104" t="str">
            <v>杨善文</v>
          </cell>
          <cell r="E104" t="str">
            <v>308010102320</v>
          </cell>
          <cell r="F104">
            <v>134.07</v>
          </cell>
        </row>
        <row r="105">
          <cell r="D105" t="str">
            <v>张四玉</v>
          </cell>
          <cell r="E105" t="str">
            <v>308010103722</v>
          </cell>
          <cell r="F105">
            <v>130.5</v>
          </cell>
        </row>
        <row r="106">
          <cell r="D106" t="str">
            <v>周佳信</v>
          </cell>
          <cell r="E106" t="str">
            <v>308010102620</v>
          </cell>
          <cell r="F106">
            <v>130.11</v>
          </cell>
        </row>
        <row r="107">
          <cell r="D107" t="str">
            <v>方振兴</v>
          </cell>
          <cell r="E107" t="str">
            <v>308010102027</v>
          </cell>
          <cell r="F107">
            <v>128.48</v>
          </cell>
        </row>
        <row r="108">
          <cell r="D108" t="str">
            <v>陈萍</v>
          </cell>
          <cell r="E108" t="str">
            <v>308010101928</v>
          </cell>
          <cell r="F108">
            <v>138.07</v>
          </cell>
        </row>
        <row r="109">
          <cell r="D109" t="str">
            <v>郑珊</v>
          </cell>
          <cell r="E109" t="str">
            <v>308010103207</v>
          </cell>
          <cell r="F109">
            <v>136.24</v>
          </cell>
        </row>
        <row r="110">
          <cell r="D110" t="str">
            <v>季佳</v>
          </cell>
          <cell r="E110" t="str">
            <v>308010102730</v>
          </cell>
          <cell r="F110">
            <v>136.09</v>
          </cell>
        </row>
      </sheetData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2">
          <cell r="D2" t="str">
            <v>姓名</v>
          </cell>
          <cell r="E2" t="str">
            <v>准考证号</v>
          </cell>
          <cell r="F2" t="str">
            <v>笔试总分</v>
          </cell>
        </row>
        <row r="3">
          <cell r="D3" t="str">
            <v>许泽文</v>
          </cell>
          <cell r="E3" t="str">
            <v>608010101412</v>
          </cell>
          <cell r="F3">
            <v>55.33</v>
          </cell>
        </row>
        <row r="4">
          <cell r="D4" t="str">
            <v>毛子君</v>
          </cell>
          <cell r="E4" t="str">
            <v>608010100601</v>
          </cell>
          <cell r="F4">
            <v>48.68</v>
          </cell>
        </row>
        <row r="5">
          <cell r="D5" t="str">
            <v>孙健宇</v>
          </cell>
          <cell r="E5" t="str">
            <v>608010101016</v>
          </cell>
          <cell r="F5">
            <v>57.45</v>
          </cell>
        </row>
        <row r="6">
          <cell r="D6" t="str">
            <v>朱江涛</v>
          </cell>
          <cell r="E6" t="str">
            <v>608010101112</v>
          </cell>
          <cell r="F6">
            <v>53.9</v>
          </cell>
        </row>
        <row r="7">
          <cell r="D7" t="str">
            <v>姜文浩</v>
          </cell>
          <cell r="E7" t="str">
            <v>817010300203</v>
          </cell>
          <cell r="F7">
            <v>66.41</v>
          </cell>
        </row>
        <row r="8">
          <cell r="D8" t="str">
            <v>梅中盛</v>
          </cell>
          <cell r="E8" t="str">
            <v>817010300230</v>
          </cell>
          <cell r="F8">
            <v>63</v>
          </cell>
        </row>
        <row r="9">
          <cell r="D9" t="str">
            <v>郑子圭</v>
          </cell>
          <cell r="E9" t="str">
            <v>817010300218</v>
          </cell>
          <cell r="F9">
            <v>69.88</v>
          </cell>
        </row>
        <row r="10">
          <cell r="D10" t="str">
            <v>曹震亮</v>
          </cell>
          <cell r="E10" t="str">
            <v>817010301718</v>
          </cell>
          <cell r="F10">
            <v>54.46</v>
          </cell>
        </row>
        <row r="11">
          <cell r="D11" t="str">
            <v>黄洪梓</v>
          </cell>
          <cell r="E11" t="str">
            <v>817010302205</v>
          </cell>
          <cell r="F11">
            <v>67.71</v>
          </cell>
        </row>
        <row r="12">
          <cell r="D12" t="str">
            <v>余晓春</v>
          </cell>
          <cell r="E12" t="str">
            <v>308010104107</v>
          </cell>
          <cell r="F12">
            <v>125.83</v>
          </cell>
        </row>
        <row r="13">
          <cell r="D13" t="str">
            <v>高展</v>
          </cell>
          <cell r="E13" t="str">
            <v>308010104106</v>
          </cell>
          <cell r="F13">
            <v>122.09</v>
          </cell>
        </row>
        <row r="14">
          <cell r="D14" t="str">
            <v>金星宇</v>
          </cell>
          <cell r="E14" t="str">
            <v>308010104029</v>
          </cell>
          <cell r="F14">
            <v>120.09</v>
          </cell>
        </row>
        <row r="15">
          <cell r="D15" t="str">
            <v>周文汉</v>
          </cell>
          <cell r="E15" t="str">
            <v>308010104014</v>
          </cell>
          <cell r="F15">
            <v>118.26</v>
          </cell>
        </row>
        <row r="16">
          <cell r="D16" t="str">
            <v>周涛</v>
          </cell>
          <cell r="E16" t="str">
            <v>308010104114</v>
          </cell>
          <cell r="F16">
            <v>132.57</v>
          </cell>
        </row>
        <row r="17">
          <cell r="D17" t="str">
            <v>祝梦霞</v>
          </cell>
          <cell r="E17" t="str">
            <v>308010104010</v>
          </cell>
          <cell r="F17">
            <v>129.72</v>
          </cell>
        </row>
        <row r="18">
          <cell r="D18" t="str">
            <v>叶润楠</v>
          </cell>
          <cell r="E18" t="str">
            <v>308010104101</v>
          </cell>
          <cell r="F18">
            <v>128.24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07"/>
  <sheetViews>
    <sheetView tabSelected="1" workbookViewId="0">
      <pane xSplit="3" ySplit="3" topLeftCell="D61" activePane="bottomRight" state="frozen"/>
      <selection/>
      <selection pane="topRight"/>
      <selection pane="bottomLeft"/>
      <selection pane="bottomRight" activeCell="P47" sqref="P47"/>
    </sheetView>
  </sheetViews>
  <sheetFormatPr defaultColWidth="9" defaultRowHeight="14.25"/>
  <cols>
    <col min="1" max="1" width="9" style="2"/>
    <col min="2" max="2" width="12.625" style="2" customWidth="1"/>
    <col min="3" max="3" width="17.5" style="2" customWidth="1"/>
    <col min="4" max="4" width="16.25" style="2" customWidth="1"/>
    <col min="5" max="5" width="13.625" style="2" customWidth="1"/>
    <col min="6" max="6" width="11.875" style="2" customWidth="1"/>
    <col min="7" max="7" width="12" style="2" customWidth="1"/>
    <col min="8" max="8" width="12.125" style="2" customWidth="1"/>
    <col min="9" max="9" width="9.125" style="2" customWidth="1"/>
    <col min="10" max="10" width="9" style="2"/>
    <col min="11" max="14" width="9" style="2" hidden="1" customWidth="1"/>
    <col min="15" max="16384" width="9" style="2"/>
  </cols>
  <sheetData>
    <row r="1" s="1" customFormat="1" ht="22" customHeight="1" spans="1:1">
      <c r="A1" s="1" t="s">
        <v>0</v>
      </c>
    </row>
    <row r="2" s="2" customFormat="1" ht="36" customHeight="1" spans="1:9">
      <c r="A2" s="4" t="s">
        <v>1</v>
      </c>
      <c r="B2" s="4"/>
      <c r="C2" s="4"/>
      <c r="D2" s="4"/>
      <c r="E2" s="4"/>
      <c r="F2" s="4"/>
      <c r="G2" s="4"/>
      <c r="H2" s="4"/>
      <c r="I2" s="4"/>
    </row>
    <row r="3" s="2" customFormat="1" ht="35" customHeight="1" spans="1:11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  <c r="G3" s="7" t="s">
        <v>8</v>
      </c>
      <c r="H3" s="7" t="s">
        <v>9</v>
      </c>
      <c r="I3" s="16" t="s">
        <v>10</v>
      </c>
      <c r="K3" s="2" t="s">
        <v>11</v>
      </c>
    </row>
    <row r="4" s="2" customFormat="1" ht="26" customHeight="1" spans="1:14">
      <c r="A4" s="8">
        <v>1</v>
      </c>
      <c r="B4" s="9" t="s">
        <v>12</v>
      </c>
      <c r="C4" s="10" t="s">
        <v>13</v>
      </c>
      <c r="D4" s="10" t="s">
        <v>14</v>
      </c>
      <c r="E4" s="11" t="s">
        <v>15</v>
      </c>
      <c r="F4" s="9">
        <v>133.3</v>
      </c>
      <c r="G4" s="8">
        <v>83.06</v>
      </c>
      <c r="H4" s="12">
        <f t="shared" ref="H4:H48" si="0">ROUND(F4/2*0.4+G4*0.6,2)</f>
        <v>76.5</v>
      </c>
      <c r="I4" s="8" t="s">
        <v>16</v>
      </c>
      <c r="K4" s="2" t="str">
        <f>VLOOKUP(B4,[2]Sheet1!$D$3:$F$110,2,FALSE)</f>
        <v>108010203817</v>
      </c>
      <c r="L4" s="2">
        <f>VLOOKUP(B4,[2]Sheet1!$D$3:$F$110,3,FALSE)</f>
        <v>133.3</v>
      </c>
      <c r="M4" s="2" t="b">
        <f t="shared" ref="M4:M67" si="1">K4=E4</f>
        <v>1</v>
      </c>
      <c r="N4" s="2" t="b">
        <f t="shared" ref="N4:N67" si="2">L4=F4</f>
        <v>1</v>
      </c>
    </row>
    <row r="5" s="2" customFormat="1" ht="26" customHeight="1" spans="1:14">
      <c r="A5" s="8">
        <v>2</v>
      </c>
      <c r="B5" s="9" t="s">
        <v>17</v>
      </c>
      <c r="C5" s="13"/>
      <c r="D5" s="13"/>
      <c r="E5" s="11" t="s">
        <v>18</v>
      </c>
      <c r="F5" s="9">
        <v>132.1</v>
      </c>
      <c r="G5" s="8">
        <v>79.78</v>
      </c>
      <c r="H5" s="12">
        <f t="shared" si="0"/>
        <v>74.29</v>
      </c>
      <c r="I5" s="8"/>
      <c r="K5" s="2" t="str">
        <f>VLOOKUP(B5,[2]Sheet1!$D$3:$F$110,2,FALSE)</f>
        <v>108010202109</v>
      </c>
      <c r="L5" s="2">
        <f>VLOOKUP(B5,[2]Sheet1!$D$3:$F$110,3,FALSE)</f>
        <v>132.1</v>
      </c>
      <c r="M5" s="2" t="b">
        <f t="shared" si="1"/>
        <v>1</v>
      </c>
      <c r="N5" s="2" t="b">
        <f t="shared" si="2"/>
        <v>1</v>
      </c>
    </row>
    <row r="6" s="2" customFormat="1" ht="26" customHeight="1" spans="1:14">
      <c r="A6" s="8">
        <v>3</v>
      </c>
      <c r="B6" s="9" t="s">
        <v>19</v>
      </c>
      <c r="C6" s="14"/>
      <c r="D6" s="14"/>
      <c r="E6" s="11" t="s">
        <v>20</v>
      </c>
      <c r="F6" s="9">
        <v>127.3</v>
      </c>
      <c r="G6" s="8">
        <v>79.76</v>
      </c>
      <c r="H6" s="12">
        <f t="shared" si="0"/>
        <v>73.32</v>
      </c>
      <c r="I6" s="8"/>
      <c r="K6" s="2" t="str">
        <f>VLOOKUP(B6,[2]Sheet1!$D$3:$F$110,2,FALSE)</f>
        <v>108010203003</v>
      </c>
      <c r="L6" s="2">
        <f>VLOOKUP(B6,[2]Sheet1!$D$3:$F$110,3,FALSE)</f>
        <v>127.3</v>
      </c>
      <c r="M6" s="2" t="b">
        <f t="shared" si="1"/>
        <v>1</v>
      </c>
      <c r="N6" s="2" t="b">
        <f t="shared" si="2"/>
        <v>1</v>
      </c>
    </row>
    <row r="7" s="2" customFormat="1" ht="26" customHeight="1" spans="1:14">
      <c r="A7" s="8">
        <v>1</v>
      </c>
      <c r="B7" s="9" t="s">
        <v>21</v>
      </c>
      <c r="C7" s="10" t="s">
        <v>22</v>
      </c>
      <c r="D7" s="10" t="s">
        <v>23</v>
      </c>
      <c r="E7" s="11" t="s">
        <v>24</v>
      </c>
      <c r="F7" s="9">
        <v>130.6</v>
      </c>
      <c r="G7" s="8">
        <v>82.82</v>
      </c>
      <c r="H7" s="12">
        <f t="shared" si="0"/>
        <v>75.81</v>
      </c>
      <c r="I7" s="8" t="s">
        <v>16</v>
      </c>
      <c r="K7" s="2" t="str">
        <f>VLOOKUP(B7,[2]Sheet1!$D$3:$F$110,2,FALSE)</f>
        <v>108010204312</v>
      </c>
      <c r="L7" s="2">
        <f>VLOOKUP(B7,[2]Sheet1!$D$3:$F$110,3,FALSE)</f>
        <v>130.6</v>
      </c>
      <c r="M7" s="2" t="b">
        <f t="shared" si="1"/>
        <v>1</v>
      </c>
      <c r="N7" s="2" t="b">
        <f t="shared" si="2"/>
        <v>1</v>
      </c>
    </row>
    <row r="8" s="2" customFormat="1" ht="26" customHeight="1" spans="1:14">
      <c r="A8" s="8">
        <v>2</v>
      </c>
      <c r="B8" s="9" t="s">
        <v>25</v>
      </c>
      <c r="C8" s="13"/>
      <c r="D8" s="13"/>
      <c r="E8" s="11" t="s">
        <v>26</v>
      </c>
      <c r="F8" s="9">
        <v>130.4</v>
      </c>
      <c r="G8" s="8">
        <v>80.78</v>
      </c>
      <c r="H8" s="12">
        <f t="shared" si="0"/>
        <v>74.55</v>
      </c>
      <c r="I8" s="8"/>
      <c r="K8" s="2" t="str">
        <f>VLOOKUP(B8,[2]Sheet1!$D$3:$F$110,2,FALSE)</f>
        <v>108010203707</v>
      </c>
      <c r="L8" s="2">
        <f>VLOOKUP(B8,[2]Sheet1!$D$3:$F$110,3,FALSE)</f>
        <v>130.4</v>
      </c>
      <c r="M8" s="2" t="b">
        <f t="shared" si="1"/>
        <v>1</v>
      </c>
      <c r="N8" s="2" t="b">
        <f t="shared" si="2"/>
        <v>1</v>
      </c>
    </row>
    <row r="9" s="2" customFormat="1" ht="26" customHeight="1" spans="1:14">
      <c r="A9" s="8">
        <v>3</v>
      </c>
      <c r="B9" s="9" t="s">
        <v>27</v>
      </c>
      <c r="C9" s="14"/>
      <c r="D9" s="14"/>
      <c r="E9" s="11" t="s">
        <v>28</v>
      </c>
      <c r="F9" s="9">
        <v>136.6</v>
      </c>
      <c r="G9" s="8">
        <v>75.28</v>
      </c>
      <c r="H9" s="12">
        <f t="shared" si="0"/>
        <v>72.49</v>
      </c>
      <c r="I9" s="8"/>
      <c r="K9" s="2" t="str">
        <f>VLOOKUP(B9,[2]Sheet1!$D$3:$F$110,2,FALSE)</f>
        <v>108010200622</v>
      </c>
      <c r="L9" s="2">
        <f>VLOOKUP(B9,[2]Sheet1!$D$3:$F$110,3,FALSE)</f>
        <v>136.6</v>
      </c>
      <c r="M9" s="2" t="b">
        <f t="shared" si="1"/>
        <v>1</v>
      </c>
      <c r="N9" s="2" t="b">
        <f t="shared" si="2"/>
        <v>1</v>
      </c>
    </row>
    <row r="10" s="2" customFormat="1" ht="26" customHeight="1" spans="1:14">
      <c r="A10" s="8">
        <v>1</v>
      </c>
      <c r="B10" s="9" t="s">
        <v>29</v>
      </c>
      <c r="C10" s="10" t="s">
        <v>30</v>
      </c>
      <c r="D10" s="10" t="s">
        <v>23</v>
      </c>
      <c r="E10" s="11" t="s">
        <v>31</v>
      </c>
      <c r="F10" s="9">
        <v>136.5</v>
      </c>
      <c r="G10" s="8">
        <v>80.6</v>
      </c>
      <c r="H10" s="12">
        <f t="shared" si="0"/>
        <v>75.66</v>
      </c>
      <c r="I10" s="8" t="s">
        <v>16</v>
      </c>
      <c r="K10" s="2" t="str">
        <f>VLOOKUP(B10,[2]Sheet1!$D$3:$F$110,2,FALSE)</f>
        <v>108010202823</v>
      </c>
      <c r="L10" s="2">
        <f>VLOOKUP(B10,[2]Sheet1!$D$3:$F$110,3,FALSE)</f>
        <v>136.5</v>
      </c>
      <c r="M10" s="2" t="b">
        <f t="shared" si="1"/>
        <v>1</v>
      </c>
      <c r="N10" s="2" t="b">
        <f t="shared" si="2"/>
        <v>1</v>
      </c>
    </row>
    <row r="11" s="2" customFormat="1" ht="26" customHeight="1" spans="1:14">
      <c r="A11" s="8">
        <v>2</v>
      </c>
      <c r="B11" s="9" t="s">
        <v>32</v>
      </c>
      <c r="C11" s="13"/>
      <c r="D11" s="13"/>
      <c r="E11" s="11" t="s">
        <v>33</v>
      </c>
      <c r="F11" s="9">
        <v>128</v>
      </c>
      <c r="G11" s="8">
        <v>80.88</v>
      </c>
      <c r="H11" s="12">
        <f t="shared" si="0"/>
        <v>74.13</v>
      </c>
      <c r="I11" s="8"/>
      <c r="K11" s="2" t="str">
        <f>VLOOKUP(B11,[2]Sheet1!$D$3:$F$110,2,FALSE)</f>
        <v>108010200730</v>
      </c>
      <c r="L11" s="2">
        <f>VLOOKUP(B11,[2]Sheet1!$D$3:$F$110,3,FALSE)</f>
        <v>128</v>
      </c>
      <c r="M11" s="2" t="b">
        <f t="shared" si="1"/>
        <v>1</v>
      </c>
      <c r="N11" s="2" t="b">
        <f t="shared" si="2"/>
        <v>1</v>
      </c>
    </row>
    <row r="12" s="2" customFormat="1" ht="26" customHeight="1" spans="1:14">
      <c r="A12" s="8">
        <v>3</v>
      </c>
      <c r="B12" s="9" t="s">
        <v>34</v>
      </c>
      <c r="C12" s="14"/>
      <c r="D12" s="14"/>
      <c r="E12" s="11" t="s">
        <v>35</v>
      </c>
      <c r="F12" s="9">
        <v>128</v>
      </c>
      <c r="G12" s="8">
        <v>78.44</v>
      </c>
      <c r="H12" s="12">
        <f t="shared" si="0"/>
        <v>72.66</v>
      </c>
      <c r="I12" s="8"/>
      <c r="K12" s="2" t="str">
        <f>VLOOKUP(B12,[2]Sheet1!$D$3:$F$110,2,FALSE)</f>
        <v>108010204326</v>
      </c>
      <c r="L12" s="2">
        <f>VLOOKUP(B12,[2]Sheet1!$D$3:$F$110,3,FALSE)</f>
        <v>128</v>
      </c>
      <c r="M12" s="2" t="b">
        <f t="shared" si="1"/>
        <v>1</v>
      </c>
      <c r="N12" s="2" t="b">
        <f t="shared" si="2"/>
        <v>1</v>
      </c>
    </row>
    <row r="13" s="2" customFormat="1" ht="26" customHeight="1" spans="1:14">
      <c r="A13" s="8">
        <v>1</v>
      </c>
      <c r="B13" s="9" t="s">
        <v>36</v>
      </c>
      <c r="C13" s="10" t="s">
        <v>37</v>
      </c>
      <c r="D13" s="10" t="s">
        <v>38</v>
      </c>
      <c r="E13" s="11" t="s">
        <v>39</v>
      </c>
      <c r="F13" s="9">
        <v>136.9</v>
      </c>
      <c r="G13" s="8">
        <v>81.9</v>
      </c>
      <c r="H13" s="12">
        <f t="shared" si="0"/>
        <v>76.52</v>
      </c>
      <c r="I13" s="8" t="s">
        <v>16</v>
      </c>
      <c r="K13" s="2" t="str">
        <f>VLOOKUP(B13,[2]Sheet1!$D$3:$F$110,2,FALSE)</f>
        <v>108010204215</v>
      </c>
      <c r="L13" s="2">
        <f>VLOOKUP(B13,[2]Sheet1!$D$3:$F$110,3,FALSE)</f>
        <v>136.9</v>
      </c>
      <c r="M13" s="2" t="b">
        <f t="shared" si="1"/>
        <v>1</v>
      </c>
      <c r="N13" s="2" t="b">
        <f t="shared" si="2"/>
        <v>1</v>
      </c>
    </row>
    <row r="14" s="2" customFormat="1" ht="26" customHeight="1" spans="1:14">
      <c r="A14" s="8">
        <v>2</v>
      </c>
      <c r="B14" s="9" t="s">
        <v>40</v>
      </c>
      <c r="C14" s="13"/>
      <c r="D14" s="13"/>
      <c r="E14" s="11" t="s">
        <v>41</v>
      </c>
      <c r="F14" s="9">
        <v>129.4</v>
      </c>
      <c r="G14" s="8">
        <v>79.08</v>
      </c>
      <c r="H14" s="12">
        <f t="shared" si="0"/>
        <v>73.33</v>
      </c>
      <c r="I14" s="8" t="s">
        <v>16</v>
      </c>
      <c r="K14" s="2" t="str">
        <f>VLOOKUP(B14,[2]Sheet1!$D$3:$F$110,2,FALSE)</f>
        <v>108010203818</v>
      </c>
      <c r="L14" s="2">
        <f>VLOOKUP(B14,[2]Sheet1!$D$3:$F$110,3,FALSE)</f>
        <v>129.4</v>
      </c>
      <c r="M14" s="2" t="b">
        <f t="shared" si="1"/>
        <v>1</v>
      </c>
      <c r="N14" s="2" t="b">
        <f t="shared" si="2"/>
        <v>1</v>
      </c>
    </row>
    <row r="15" s="2" customFormat="1" ht="26" customHeight="1" spans="1:14">
      <c r="A15" s="8">
        <v>3</v>
      </c>
      <c r="B15" s="9" t="s">
        <v>42</v>
      </c>
      <c r="C15" s="13"/>
      <c r="D15" s="13"/>
      <c r="E15" s="11" t="s">
        <v>43</v>
      </c>
      <c r="F15" s="9">
        <v>126.8</v>
      </c>
      <c r="G15" s="8">
        <v>79.3</v>
      </c>
      <c r="H15" s="12">
        <f t="shared" si="0"/>
        <v>72.94</v>
      </c>
      <c r="I15" s="8"/>
      <c r="K15" s="2" t="str">
        <f>VLOOKUP(B15,[2]Sheet1!$D$3:$F$110,2,FALSE)</f>
        <v>108010202904</v>
      </c>
      <c r="L15" s="2">
        <f>VLOOKUP(B15,[2]Sheet1!$D$3:$F$110,3,FALSE)</f>
        <v>126.8</v>
      </c>
      <c r="M15" s="2" t="b">
        <f t="shared" si="1"/>
        <v>1</v>
      </c>
      <c r="N15" s="2" t="b">
        <f t="shared" si="2"/>
        <v>1</v>
      </c>
    </row>
    <row r="16" s="2" customFormat="1" ht="26" customHeight="1" spans="1:14">
      <c r="A16" s="8">
        <v>4</v>
      </c>
      <c r="B16" s="9" t="s">
        <v>44</v>
      </c>
      <c r="C16" s="13"/>
      <c r="D16" s="13"/>
      <c r="E16" s="11" t="s">
        <v>45</v>
      </c>
      <c r="F16" s="9">
        <v>127.6</v>
      </c>
      <c r="G16" s="8">
        <v>78.12</v>
      </c>
      <c r="H16" s="12">
        <f t="shared" si="0"/>
        <v>72.39</v>
      </c>
      <c r="I16" s="8"/>
      <c r="K16" s="2" t="str">
        <f>VLOOKUP(B16,[2]Sheet1!$D$3:$F$110,2,FALSE)</f>
        <v>108010202820</v>
      </c>
      <c r="L16" s="2">
        <f>VLOOKUP(B16,[2]Sheet1!$D$3:$F$110,3,FALSE)</f>
        <v>127.6</v>
      </c>
      <c r="M16" s="2" t="b">
        <f t="shared" si="1"/>
        <v>1</v>
      </c>
      <c r="N16" s="2" t="b">
        <f t="shared" si="2"/>
        <v>1</v>
      </c>
    </row>
    <row r="17" s="2" customFormat="1" ht="26" customHeight="1" spans="1:14">
      <c r="A17" s="8">
        <v>5</v>
      </c>
      <c r="B17" s="9" t="s">
        <v>46</v>
      </c>
      <c r="C17" s="14"/>
      <c r="D17" s="14"/>
      <c r="E17" s="11" t="s">
        <v>47</v>
      </c>
      <c r="F17" s="9">
        <v>129.5</v>
      </c>
      <c r="G17" s="8">
        <v>77.42</v>
      </c>
      <c r="H17" s="12">
        <f t="shared" si="0"/>
        <v>72.35</v>
      </c>
      <c r="I17" s="8"/>
      <c r="K17" s="2" t="str">
        <f>VLOOKUP(B17,[2]Sheet1!$D$3:$F$110,2,FALSE)</f>
        <v>108010201803</v>
      </c>
      <c r="L17" s="2">
        <f>VLOOKUP(B17,[2]Sheet1!$D$3:$F$110,3,FALSE)</f>
        <v>129.5</v>
      </c>
      <c r="M17" s="2" t="b">
        <f t="shared" si="1"/>
        <v>1</v>
      </c>
      <c r="N17" s="2" t="b">
        <f t="shared" si="2"/>
        <v>1</v>
      </c>
    </row>
    <row r="18" s="2" customFormat="1" ht="26" customHeight="1" spans="1:14">
      <c r="A18" s="8">
        <v>1</v>
      </c>
      <c r="B18" s="9" t="s">
        <v>48</v>
      </c>
      <c r="C18" s="10" t="s">
        <v>37</v>
      </c>
      <c r="D18" s="10" t="s">
        <v>49</v>
      </c>
      <c r="E18" s="11" t="s">
        <v>50</v>
      </c>
      <c r="F18" s="9">
        <v>125.6</v>
      </c>
      <c r="G18" s="8">
        <v>83.68</v>
      </c>
      <c r="H18" s="12">
        <f t="shared" si="0"/>
        <v>75.33</v>
      </c>
      <c r="I18" s="8" t="s">
        <v>16</v>
      </c>
      <c r="K18" s="2" t="str">
        <f>VLOOKUP(B18,[2]Sheet1!$D$3:$F$110,2,FALSE)</f>
        <v>108010201124</v>
      </c>
      <c r="L18" s="2">
        <f>VLOOKUP(B18,[2]Sheet1!$D$3:$F$110,3,FALSE)</f>
        <v>125.6</v>
      </c>
      <c r="M18" s="2" t="b">
        <f t="shared" si="1"/>
        <v>1</v>
      </c>
      <c r="N18" s="2" t="b">
        <f t="shared" si="2"/>
        <v>1</v>
      </c>
    </row>
    <row r="19" s="2" customFormat="1" ht="26" customHeight="1" spans="1:14">
      <c r="A19" s="8">
        <v>2</v>
      </c>
      <c r="B19" s="9" t="s">
        <v>51</v>
      </c>
      <c r="C19" s="13"/>
      <c r="D19" s="13"/>
      <c r="E19" s="11" t="s">
        <v>52</v>
      </c>
      <c r="F19" s="9">
        <v>135.1</v>
      </c>
      <c r="G19" s="8">
        <v>78.26</v>
      </c>
      <c r="H19" s="12">
        <f t="shared" si="0"/>
        <v>73.98</v>
      </c>
      <c r="I19" s="8" t="s">
        <v>16</v>
      </c>
      <c r="K19" s="2" t="str">
        <f>VLOOKUP(B19,[2]Sheet1!$D$3:$F$110,2,FALSE)</f>
        <v>108010202418</v>
      </c>
      <c r="L19" s="2">
        <f>VLOOKUP(B19,[2]Sheet1!$D$3:$F$110,3,FALSE)</f>
        <v>135.1</v>
      </c>
      <c r="M19" s="2" t="b">
        <f t="shared" si="1"/>
        <v>1</v>
      </c>
      <c r="N19" s="2" t="b">
        <f t="shared" si="2"/>
        <v>1</v>
      </c>
    </row>
    <row r="20" s="2" customFormat="1" ht="26" customHeight="1" spans="1:14">
      <c r="A20" s="8">
        <v>3</v>
      </c>
      <c r="B20" s="9" t="s">
        <v>53</v>
      </c>
      <c r="C20" s="13"/>
      <c r="D20" s="13"/>
      <c r="E20" s="11" t="s">
        <v>54</v>
      </c>
      <c r="F20" s="9">
        <v>126</v>
      </c>
      <c r="G20" s="8">
        <v>81.24</v>
      </c>
      <c r="H20" s="12">
        <f t="shared" si="0"/>
        <v>73.94</v>
      </c>
      <c r="I20" s="8"/>
      <c r="K20" s="2" t="str">
        <f>VLOOKUP(B20,[2]Sheet1!$D$3:$F$110,2,FALSE)</f>
        <v>108010201322</v>
      </c>
      <c r="L20" s="2">
        <f>VLOOKUP(B20,[2]Sheet1!$D$3:$F$110,3,FALSE)</f>
        <v>126</v>
      </c>
      <c r="M20" s="2" t="b">
        <f t="shared" si="1"/>
        <v>1</v>
      </c>
      <c r="N20" s="2" t="b">
        <f t="shared" si="2"/>
        <v>1</v>
      </c>
    </row>
    <row r="21" s="2" customFormat="1" ht="26" customHeight="1" spans="1:14">
      <c r="A21" s="8">
        <v>4</v>
      </c>
      <c r="B21" s="9" t="s">
        <v>55</v>
      </c>
      <c r="C21" s="13"/>
      <c r="D21" s="13"/>
      <c r="E21" s="11" t="s">
        <v>56</v>
      </c>
      <c r="F21" s="9">
        <v>123.1</v>
      </c>
      <c r="G21" s="8">
        <v>79.06</v>
      </c>
      <c r="H21" s="12">
        <f t="shared" si="0"/>
        <v>72.06</v>
      </c>
      <c r="I21" s="8"/>
      <c r="K21" s="2" t="str">
        <f>VLOOKUP(B21,[2]Sheet1!$D$3:$F$110,2,FALSE)</f>
        <v>108010204709</v>
      </c>
      <c r="L21" s="2">
        <f>VLOOKUP(B21,[2]Sheet1!$D$3:$F$110,3,FALSE)</f>
        <v>123.1</v>
      </c>
      <c r="M21" s="2" t="b">
        <f t="shared" si="1"/>
        <v>1</v>
      </c>
      <c r="N21" s="2" t="b">
        <f t="shared" si="2"/>
        <v>1</v>
      </c>
    </row>
    <row r="22" s="2" customFormat="1" ht="26" customHeight="1" spans="1:14">
      <c r="A22" s="8">
        <v>5</v>
      </c>
      <c r="B22" s="9" t="s">
        <v>57</v>
      </c>
      <c r="C22" s="14"/>
      <c r="D22" s="14"/>
      <c r="E22" s="11" t="s">
        <v>58</v>
      </c>
      <c r="F22" s="9">
        <v>125.9</v>
      </c>
      <c r="G22" s="8">
        <v>42</v>
      </c>
      <c r="H22" s="12">
        <f t="shared" si="0"/>
        <v>50.38</v>
      </c>
      <c r="I22" s="8"/>
      <c r="K22" s="2" t="str">
        <f>VLOOKUP(B22,[2]Sheet1!$D$3:$F$110,2,FALSE)</f>
        <v>108010201427</v>
      </c>
      <c r="L22" s="2">
        <f>VLOOKUP(B22,[2]Sheet1!$D$3:$F$110,3,FALSE)</f>
        <v>125.9</v>
      </c>
      <c r="M22" s="2" t="b">
        <f t="shared" si="1"/>
        <v>1</v>
      </c>
      <c r="N22" s="2" t="b">
        <f t="shared" si="2"/>
        <v>1</v>
      </c>
    </row>
    <row r="23" s="2" customFormat="1" ht="26" customHeight="1" spans="1:14">
      <c r="A23" s="8">
        <v>1</v>
      </c>
      <c r="B23" s="9" t="s">
        <v>59</v>
      </c>
      <c r="C23" s="10" t="s">
        <v>60</v>
      </c>
      <c r="D23" s="10" t="s">
        <v>61</v>
      </c>
      <c r="E23" s="11" t="s">
        <v>62</v>
      </c>
      <c r="F23" s="9">
        <v>141.2</v>
      </c>
      <c r="G23" s="8">
        <v>87.1</v>
      </c>
      <c r="H23" s="12">
        <f t="shared" si="0"/>
        <v>80.5</v>
      </c>
      <c r="I23" s="8" t="s">
        <v>16</v>
      </c>
      <c r="K23" s="2" t="str">
        <f>VLOOKUP(B23,[2]Sheet1!$D$3:$F$110,2,FALSE)</f>
        <v>108010202102</v>
      </c>
      <c r="L23" s="2">
        <f>VLOOKUP(B23,[2]Sheet1!$D$3:$F$110,3,FALSE)</f>
        <v>141.2</v>
      </c>
      <c r="M23" s="2" t="b">
        <f t="shared" si="1"/>
        <v>1</v>
      </c>
      <c r="N23" s="2" t="b">
        <f t="shared" si="2"/>
        <v>1</v>
      </c>
    </row>
    <row r="24" s="2" customFormat="1" ht="26" customHeight="1" spans="1:14">
      <c r="A24" s="8">
        <v>2</v>
      </c>
      <c r="B24" s="9" t="s">
        <v>63</v>
      </c>
      <c r="C24" s="13"/>
      <c r="D24" s="13"/>
      <c r="E24" s="11" t="s">
        <v>64</v>
      </c>
      <c r="F24" s="9">
        <v>144</v>
      </c>
      <c r="G24" s="8">
        <v>82</v>
      </c>
      <c r="H24" s="12">
        <f t="shared" si="0"/>
        <v>78</v>
      </c>
      <c r="I24" s="8"/>
      <c r="K24" s="2" t="str">
        <f>VLOOKUP(B24,[2]Sheet1!$D$3:$F$110,2,FALSE)</f>
        <v>108010204815</v>
      </c>
      <c r="L24" s="2">
        <f>VLOOKUP(B24,[2]Sheet1!$D$3:$F$110,3,FALSE)</f>
        <v>144</v>
      </c>
      <c r="M24" s="2" t="b">
        <f t="shared" si="1"/>
        <v>1</v>
      </c>
      <c r="N24" s="2" t="b">
        <f t="shared" si="2"/>
        <v>1</v>
      </c>
    </row>
    <row r="25" s="2" customFormat="1" ht="26" customHeight="1" spans="1:14">
      <c r="A25" s="8">
        <v>3</v>
      </c>
      <c r="B25" s="9" t="s">
        <v>65</v>
      </c>
      <c r="C25" s="14"/>
      <c r="D25" s="14"/>
      <c r="E25" s="11" t="s">
        <v>66</v>
      </c>
      <c r="F25" s="9">
        <v>141.5</v>
      </c>
      <c r="G25" s="8">
        <v>82.6</v>
      </c>
      <c r="H25" s="12">
        <f t="shared" si="0"/>
        <v>77.86</v>
      </c>
      <c r="I25" s="8"/>
      <c r="K25" s="2" t="str">
        <f>VLOOKUP(B25,[2]Sheet1!$D$3:$F$110,2,FALSE)</f>
        <v>108010203512</v>
      </c>
      <c r="L25" s="2">
        <f>VLOOKUP(B25,[2]Sheet1!$D$3:$F$110,3,FALSE)</f>
        <v>141.5</v>
      </c>
      <c r="M25" s="2" t="b">
        <f t="shared" si="1"/>
        <v>1</v>
      </c>
      <c r="N25" s="2" t="b">
        <f t="shared" si="2"/>
        <v>1</v>
      </c>
    </row>
    <row r="26" s="2" customFormat="1" ht="26" customHeight="1" spans="1:14">
      <c r="A26" s="8">
        <v>1</v>
      </c>
      <c r="B26" s="9" t="s">
        <v>67</v>
      </c>
      <c r="C26" s="10" t="s">
        <v>68</v>
      </c>
      <c r="D26" s="10" t="s">
        <v>69</v>
      </c>
      <c r="E26" s="11" t="s">
        <v>70</v>
      </c>
      <c r="F26" s="9">
        <v>122.8</v>
      </c>
      <c r="G26" s="8">
        <v>74.92</v>
      </c>
      <c r="H26" s="12">
        <f t="shared" si="0"/>
        <v>69.51</v>
      </c>
      <c r="I26" s="8" t="s">
        <v>16</v>
      </c>
      <c r="K26" s="2" t="str">
        <f>VLOOKUP(B26,[2]Sheet1!$D$3:$F$110,2,FALSE)</f>
        <v>108010203902</v>
      </c>
      <c r="L26" s="2">
        <f>VLOOKUP(B26,[2]Sheet1!$D$3:$F$110,3,FALSE)</f>
        <v>122.8</v>
      </c>
      <c r="M26" s="2" t="b">
        <f t="shared" si="1"/>
        <v>1</v>
      </c>
      <c r="N26" s="2" t="b">
        <f t="shared" si="2"/>
        <v>1</v>
      </c>
    </row>
    <row r="27" s="2" customFormat="1" ht="26" customHeight="1" spans="1:14">
      <c r="A27" s="8">
        <v>2</v>
      </c>
      <c r="B27" s="9" t="s">
        <v>71</v>
      </c>
      <c r="C27" s="13"/>
      <c r="D27" s="13"/>
      <c r="E27" s="11" t="s">
        <v>72</v>
      </c>
      <c r="F27" s="9">
        <v>121</v>
      </c>
      <c r="G27" s="8">
        <v>75.34</v>
      </c>
      <c r="H27" s="12">
        <f t="shared" si="0"/>
        <v>69.4</v>
      </c>
      <c r="I27" s="8"/>
      <c r="K27" s="2" t="str">
        <f>VLOOKUP(B27,[2]Sheet1!$D$3:$F$110,2,FALSE)</f>
        <v>108010204309</v>
      </c>
      <c r="L27" s="2">
        <f>VLOOKUP(B27,[2]Sheet1!$D$3:$F$110,3,FALSE)</f>
        <v>121</v>
      </c>
      <c r="M27" s="2" t="b">
        <f t="shared" si="1"/>
        <v>1</v>
      </c>
      <c r="N27" s="2" t="b">
        <f t="shared" si="2"/>
        <v>1</v>
      </c>
    </row>
    <row r="28" s="2" customFormat="1" ht="26" customHeight="1" spans="1:14">
      <c r="A28" s="8">
        <v>3</v>
      </c>
      <c r="B28" s="9" t="s">
        <v>73</v>
      </c>
      <c r="C28" s="14"/>
      <c r="D28" s="14"/>
      <c r="E28" s="11" t="s">
        <v>74</v>
      </c>
      <c r="F28" s="9">
        <v>129.5</v>
      </c>
      <c r="G28" s="8">
        <v>67.66</v>
      </c>
      <c r="H28" s="12">
        <f t="shared" si="0"/>
        <v>66.5</v>
      </c>
      <c r="I28" s="8"/>
      <c r="K28" s="2" t="str">
        <f>VLOOKUP(B28,[2]Sheet1!$D$3:$F$110,2,FALSE)</f>
        <v>108010201727</v>
      </c>
      <c r="L28" s="2">
        <f>VLOOKUP(B28,[2]Sheet1!$D$3:$F$110,3,FALSE)</f>
        <v>129.5</v>
      </c>
      <c r="M28" s="2" t="b">
        <f t="shared" si="1"/>
        <v>1</v>
      </c>
      <c r="N28" s="2" t="b">
        <f t="shared" si="2"/>
        <v>1</v>
      </c>
    </row>
    <row r="29" s="2" customFormat="1" ht="26" customHeight="1" spans="1:14">
      <c r="A29" s="8">
        <v>1</v>
      </c>
      <c r="B29" s="9" t="s">
        <v>75</v>
      </c>
      <c r="C29" s="10" t="s">
        <v>76</v>
      </c>
      <c r="D29" s="10" t="s">
        <v>77</v>
      </c>
      <c r="E29" s="11" t="s">
        <v>78</v>
      </c>
      <c r="F29" s="9">
        <v>135.2</v>
      </c>
      <c r="G29" s="8">
        <v>77</v>
      </c>
      <c r="H29" s="12">
        <f t="shared" si="0"/>
        <v>73.24</v>
      </c>
      <c r="I29" s="8" t="s">
        <v>16</v>
      </c>
      <c r="K29" s="2" t="str">
        <f>VLOOKUP(B29,[2]Sheet1!$D$3:$F$110,2,FALSE)</f>
        <v>108010202112</v>
      </c>
      <c r="L29" s="2">
        <f>VLOOKUP(B29,[2]Sheet1!$D$3:$F$110,3,FALSE)</f>
        <v>135.2</v>
      </c>
      <c r="M29" s="2" t="b">
        <f t="shared" si="1"/>
        <v>1</v>
      </c>
      <c r="N29" s="2" t="b">
        <f t="shared" si="2"/>
        <v>1</v>
      </c>
    </row>
    <row r="30" s="2" customFormat="1" ht="26" customHeight="1" spans="1:14">
      <c r="A30" s="8">
        <v>2</v>
      </c>
      <c r="B30" s="9" t="s">
        <v>79</v>
      </c>
      <c r="C30" s="13"/>
      <c r="D30" s="13"/>
      <c r="E30" s="11" t="s">
        <v>80</v>
      </c>
      <c r="F30" s="9">
        <v>133.6</v>
      </c>
      <c r="G30" s="8">
        <v>77.34</v>
      </c>
      <c r="H30" s="12">
        <f t="shared" si="0"/>
        <v>73.12</v>
      </c>
      <c r="I30" s="8" t="s">
        <v>16</v>
      </c>
      <c r="K30" s="2" t="str">
        <f>VLOOKUP(B30,[2]Sheet1!$D$3:$F$110,2,FALSE)</f>
        <v>108010200507</v>
      </c>
      <c r="L30" s="2">
        <f>VLOOKUP(B30,[2]Sheet1!$D$3:$F$110,3,FALSE)</f>
        <v>133.6</v>
      </c>
      <c r="M30" s="2" t="b">
        <f t="shared" si="1"/>
        <v>1</v>
      </c>
      <c r="N30" s="2" t="b">
        <f t="shared" si="2"/>
        <v>1</v>
      </c>
    </row>
    <row r="31" s="2" customFormat="1" ht="26" customHeight="1" spans="1:14">
      <c r="A31" s="8">
        <v>3</v>
      </c>
      <c r="B31" s="9" t="s">
        <v>81</v>
      </c>
      <c r="C31" s="13"/>
      <c r="D31" s="13"/>
      <c r="E31" s="11" t="s">
        <v>82</v>
      </c>
      <c r="F31" s="9">
        <v>134.1</v>
      </c>
      <c r="G31" s="8">
        <v>77.06</v>
      </c>
      <c r="H31" s="12">
        <f t="shared" si="0"/>
        <v>73.06</v>
      </c>
      <c r="I31" s="8"/>
      <c r="K31" s="2" t="str">
        <f>VLOOKUP(B31,[2]Sheet1!$D$3:$F$110,2,FALSE)</f>
        <v>108010204226</v>
      </c>
      <c r="L31" s="2">
        <f>VLOOKUP(B31,[2]Sheet1!$D$3:$F$110,3,FALSE)</f>
        <v>134.1</v>
      </c>
      <c r="M31" s="2" t="b">
        <f t="shared" si="1"/>
        <v>1</v>
      </c>
      <c r="N31" s="2" t="b">
        <f t="shared" si="2"/>
        <v>1</v>
      </c>
    </row>
    <row r="32" s="2" customFormat="1" ht="26" customHeight="1" spans="1:14">
      <c r="A32" s="8">
        <v>4</v>
      </c>
      <c r="B32" s="9" t="s">
        <v>83</v>
      </c>
      <c r="C32" s="13"/>
      <c r="D32" s="13"/>
      <c r="E32" s="11" t="s">
        <v>84</v>
      </c>
      <c r="F32" s="9">
        <v>134.3</v>
      </c>
      <c r="G32" s="8">
        <v>76.82</v>
      </c>
      <c r="H32" s="12">
        <f t="shared" si="0"/>
        <v>72.95</v>
      </c>
      <c r="I32" s="8"/>
      <c r="K32" s="2" t="str">
        <f>VLOOKUP(B32,[2]Sheet1!$D$3:$F$110,2,FALSE)</f>
        <v>108010104508</v>
      </c>
      <c r="L32" s="2">
        <f>VLOOKUP(B32,[2]Sheet1!$D$3:$F$110,3,FALSE)</f>
        <v>134.3</v>
      </c>
      <c r="M32" s="2" t="b">
        <f t="shared" si="1"/>
        <v>1</v>
      </c>
      <c r="N32" s="2" t="b">
        <f t="shared" si="2"/>
        <v>1</v>
      </c>
    </row>
    <row r="33" s="2" customFormat="1" ht="26" customHeight="1" spans="1:14">
      <c r="A33" s="8">
        <v>5</v>
      </c>
      <c r="B33" s="9" t="s">
        <v>85</v>
      </c>
      <c r="C33" s="13"/>
      <c r="D33" s="13"/>
      <c r="E33" s="11" t="s">
        <v>86</v>
      </c>
      <c r="F33" s="9">
        <v>134.2</v>
      </c>
      <c r="G33" s="8">
        <v>76.6</v>
      </c>
      <c r="H33" s="12">
        <f t="shared" si="0"/>
        <v>72.8</v>
      </c>
      <c r="I33" s="8"/>
      <c r="K33" s="2" t="str">
        <f>VLOOKUP(B33,[2]Sheet1!$D$3:$F$110,2,FALSE)</f>
        <v>108010105504</v>
      </c>
      <c r="L33" s="2">
        <f>VLOOKUP(B33,[2]Sheet1!$D$3:$F$110,3,FALSE)</f>
        <v>134.2</v>
      </c>
      <c r="M33" s="2" t="b">
        <f t="shared" si="1"/>
        <v>1</v>
      </c>
      <c r="N33" s="2" t="b">
        <f t="shared" si="2"/>
        <v>1</v>
      </c>
    </row>
    <row r="34" s="2" customFormat="1" ht="26" customHeight="1" spans="1:14">
      <c r="A34" s="8">
        <v>6</v>
      </c>
      <c r="B34" s="9" t="s">
        <v>87</v>
      </c>
      <c r="C34" s="14"/>
      <c r="D34" s="14"/>
      <c r="E34" s="11" t="s">
        <v>88</v>
      </c>
      <c r="F34" s="9">
        <v>134</v>
      </c>
      <c r="G34" s="8">
        <v>75.64</v>
      </c>
      <c r="H34" s="12">
        <f t="shared" si="0"/>
        <v>72.18</v>
      </c>
      <c r="I34" s="8"/>
      <c r="K34" s="2" t="str">
        <f>VLOOKUP(B34,[2]Sheet1!$D$3:$F$110,2,FALSE)</f>
        <v>108010203821</v>
      </c>
      <c r="L34" s="2">
        <f>VLOOKUP(B34,[2]Sheet1!$D$3:$F$110,3,FALSE)</f>
        <v>134</v>
      </c>
      <c r="M34" s="2" t="b">
        <f t="shared" si="1"/>
        <v>1</v>
      </c>
      <c r="N34" s="2" t="b">
        <f t="shared" si="2"/>
        <v>1</v>
      </c>
    </row>
    <row r="35" s="2" customFormat="1" ht="26" customHeight="1" spans="1:14">
      <c r="A35" s="8">
        <v>1</v>
      </c>
      <c r="B35" s="9" t="s">
        <v>89</v>
      </c>
      <c r="C35" s="10" t="s">
        <v>76</v>
      </c>
      <c r="D35" s="10" t="s">
        <v>90</v>
      </c>
      <c r="E35" s="11" t="s">
        <v>91</v>
      </c>
      <c r="F35" s="9">
        <v>135.6</v>
      </c>
      <c r="G35" s="8">
        <v>78.06</v>
      </c>
      <c r="H35" s="12">
        <f t="shared" si="0"/>
        <v>73.96</v>
      </c>
      <c r="I35" s="8" t="s">
        <v>16</v>
      </c>
      <c r="K35" s="2" t="str">
        <f>VLOOKUP(B35,[2]Sheet1!$D$3:$F$110,2,FALSE)</f>
        <v>108010104818</v>
      </c>
      <c r="L35" s="2">
        <f>VLOOKUP(B35,[2]Sheet1!$D$3:$F$110,3,FALSE)</f>
        <v>135.6</v>
      </c>
      <c r="M35" s="2" t="b">
        <f t="shared" si="1"/>
        <v>1</v>
      </c>
      <c r="N35" s="2" t="b">
        <f t="shared" si="2"/>
        <v>1</v>
      </c>
    </row>
    <row r="36" s="2" customFormat="1" ht="26" customHeight="1" spans="1:14">
      <c r="A36" s="8">
        <v>2</v>
      </c>
      <c r="B36" s="9" t="s">
        <v>92</v>
      </c>
      <c r="C36" s="13"/>
      <c r="D36" s="13"/>
      <c r="E36" s="11" t="s">
        <v>93</v>
      </c>
      <c r="F36" s="9">
        <v>139.5</v>
      </c>
      <c r="G36" s="8">
        <v>76.36</v>
      </c>
      <c r="H36" s="12">
        <f t="shared" si="0"/>
        <v>73.72</v>
      </c>
      <c r="I36" s="8" t="s">
        <v>16</v>
      </c>
      <c r="K36" s="2" t="str">
        <f>VLOOKUP(B36,[2]Sheet1!$D$3:$F$110,2,FALSE)</f>
        <v>108010104313</v>
      </c>
      <c r="L36" s="2">
        <f>VLOOKUP(B36,[2]Sheet1!$D$3:$F$110,3,FALSE)</f>
        <v>139.5</v>
      </c>
      <c r="M36" s="2" t="b">
        <f t="shared" si="1"/>
        <v>1</v>
      </c>
      <c r="N36" s="2" t="b">
        <f t="shared" si="2"/>
        <v>1</v>
      </c>
    </row>
    <row r="37" s="2" customFormat="1" ht="26" customHeight="1" spans="1:14">
      <c r="A37" s="8">
        <v>3</v>
      </c>
      <c r="B37" s="9" t="s">
        <v>94</v>
      </c>
      <c r="C37" s="13"/>
      <c r="D37" s="13"/>
      <c r="E37" s="11" t="s">
        <v>95</v>
      </c>
      <c r="F37" s="9">
        <v>132.5</v>
      </c>
      <c r="G37" s="8">
        <v>77.12</v>
      </c>
      <c r="H37" s="12">
        <f t="shared" si="0"/>
        <v>72.77</v>
      </c>
      <c r="I37" s="8"/>
      <c r="K37" s="2" t="str">
        <f>VLOOKUP(B37,[2]Sheet1!$D$3:$F$110,2,FALSE)</f>
        <v>108010104322</v>
      </c>
      <c r="L37" s="2">
        <f>VLOOKUP(B37,[2]Sheet1!$D$3:$F$110,3,FALSE)</f>
        <v>132.5</v>
      </c>
      <c r="M37" s="2" t="b">
        <f t="shared" si="1"/>
        <v>1</v>
      </c>
      <c r="N37" s="2" t="b">
        <f t="shared" si="2"/>
        <v>1</v>
      </c>
    </row>
    <row r="38" s="2" customFormat="1" ht="26" customHeight="1" spans="1:14">
      <c r="A38" s="8">
        <v>4</v>
      </c>
      <c r="B38" s="9" t="s">
        <v>96</v>
      </c>
      <c r="C38" s="13"/>
      <c r="D38" s="13"/>
      <c r="E38" s="11" t="s">
        <v>97</v>
      </c>
      <c r="F38" s="9">
        <v>137</v>
      </c>
      <c r="G38" s="8">
        <v>74.88</v>
      </c>
      <c r="H38" s="12">
        <f t="shared" si="0"/>
        <v>72.33</v>
      </c>
      <c r="I38" s="8"/>
      <c r="K38" s="2" t="str">
        <f>VLOOKUP(B38,[2]Sheet1!$D$3:$F$110,2,FALSE)</f>
        <v>108010106630</v>
      </c>
      <c r="L38" s="2">
        <f>VLOOKUP(B38,[2]Sheet1!$D$3:$F$110,3,FALSE)</f>
        <v>137</v>
      </c>
      <c r="M38" s="2" t="b">
        <f t="shared" si="1"/>
        <v>1</v>
      </c>
      <c r="N38" s="2" t="b">
        <f t="shared" si="2"/>
        <v>1</v>
      </c>
    </row>
    <row r="39" s="2" customFormat="1" ht="26" customHeight="1" spans="1:14">
      <c r="A39" s="8">
        <v>5</v>
      </c>
      <c r="B39" s="9" t="s">
        <v>98</v>
      </c>
      <c r="C39" s="13"/>
      <c r="D39" s="13"/>
      <c r="E39" s="11" t="s">
        <v>99</v>
      </c>
      <c r="F39" s="9">
        <v>132.3</v>
      </c>
      <c r="G39" s="8">
        <v>74.74</v>
      </c>
      <c r="H39" s="12">
        <f t="shared" si="0"/>
        <v>71.3</v>
      </c>
      <c r="I39" s="8"/>
      <c r="K39" s="2" t="str">
        <f>VLOOKUP(B39,[2]Sheet1!$D$3:$F$110,2,FALSE)</f>
        <v>108010106618</v>
      </c>
      <c r="L39" s="2">
        <f>VLOOKUP(B39,[2]Sheet1!$D$3:$F$110,3,FALSE)</f>
        <v>132.3</v>
      </c>
      <c r="M39" s="2" t="b">
        <f t="shared" si="1"/>
        <v>1</v>
      </c>
      <c r="N39" s="2" t="b">
        <f t="shared" si="2"/>
        <v>1</v>
      </c>
    </row>
    <row r="40" s="2" customFormat="1" ht="26" customHeight="1" spans="1:14">
      <c r="A40" s="8">
        <v>6</v>
      </c>
      <c r="B40" s="9" t="s">
        <v>100</v>
      </c>
      <c r="C40" s="14"/>
      <c r="D40" s="14"/>
      <c r="E40" s="11" t="s">
        <v>101</v>
      </c>
      <c r="F40" s="9">
        <v>131.4</v>
      </c>
      <c r="G40" s="8">
        <v>72.7</v>
      </c>
      <c r="H40" s="12">
        <f t="shared" si="0"/>
        <v>69.9</v>
      </c>
      <c r="I40" s="8"/>
      <c r="K40" s="2" t="str">
        <f>VLOOKUP(B40,[2]Sheet1!$D$3:$F$110,2,FALSE)</f>
        <v>108010104621</v>
      </c>
      <c r="L40" s="2">
        <f>VLOOKUP(B40,[2]Sheet1!$D$3:$F$110,3,FALSE)</f>
        <v>131.4</v>
      </c>
      <c r="M40" s="2" t="b">
        <f t="shared" si="1"/>
        <v>1</v>
      </c>
      <c r="N40" s="2" t="b">
        <f t="shared" si="2"/>
        <v>1</v>
      </c>
    </row>
    <row r="41" s="2" customFormat="1" ht="26" customHeight="1" spans="1:14">
      <c r="A41" s="8">
        <v>1</v>
      </c>
      <c r="B41" s="9" t="s">
        <v>102</v>
      </c>
      <c r="C41" s="10" t="s">
        <v>103</v>
      </c>
      <c r="D41" s="10" t="s">
        <v>104</v>
      </c>
      <c r="E41" s="11" t="s">
        <v>105</v>
      </c>
      <c r="F41" s="9">
        <v>137.9</v>
      </c>
      <c r="G41" s="8">
        <v>78.6</v>
      </c>
      <c r="H41" s="12">
        <f t="shared" si="0"/>
        <v>74.74</v>
      </c>
      <c r="I41" s="8" t="s">
        <v>16</v>
      </c>
      <c r="K41" s="2" t="str">
        <f>VLOOKUP(B41,[2]Sheet1!$D$3:$F$110,2,FALSE)</f>
        <v>108010104506</v>
      </c>
      <c r="L41" s="2">
        <f>VLOOKUP(B41,[2]Sheet1!$D$3:$F$110,3,FALSE)</f>
        <v>137.9</v>
      </c>
      <c r="M41" s="2" t="b">
        <f t="shared" si="1"/>
        <v>1</v>
      </c>
      <c r="N41" s="2" t="b">
        <f t="shared" si="2"/>
        <v>1</v>
      </c>
    </row>
    <row r="42" s="2" customFormat="1" ht="26" customHeight="1" spans="1:14">
      <c r="A42" s="8">
        <v>2</v>
      </c>
      <c r="B42" s="9" t="s">
        <v>106</v>
      </c>
      <c r="C42" s="13"/>
      <c r="D42" s="13"/>
      <c r="E42" s="11" t="s">
        <v>107</v>
      </c>
      <c r="F42" s="9">
        <v>136.2</v>
      </c>
      <c r="G42" s="8">
        <v>78.8</v>
      </c>
      <c r="H42" s="12">
        <f t="shared" si="0"/>
        <v>74.52</v>
      </c>
      <c r="I42" s="8" t="s">
        <v>16</v>
      </c>
      <c r="K42" s="2" t="str">
        <f>VLOOKUP(B42,[2]Sheet1!$D$3:$F$110,2,FALSE)</f>
        <v>108010106429</v>
      </c>
      <c r="L42" s="2">
        <f>VLOOKUP(B42,[2]Sheet1!$D$3:$F$110,3,FALSE)</f>
        <v>136.2</v>
      </c>
      <c r="M42" s="2" t="b">
        <f t="shared" si="1"/>
        <v>1</v>
      </c>
      <c r="N42" s="2" t="b">
        <f t="shared" si="2"/>
        <v>1</v>
      </c>
    </row>
    <row r="43" s="2" customFormat="1" ht="26" customHeight="1" spans="1:14">
      <c r="A43" s="8">
        <v>3</v>
      </c>
      <c r="B43" s="9" t="s">
        <v>108</v>
      </c>
      <c r="C43" s="13"/>
      <c r="D43" s="13"/>
      <c r="E43" s="11" t="s">
        <v>109</v>
      </c>
      <c r="F43" s="9">
        <v>142.8</v>
      </c>
      <c r="G43" s="8">
        <v>75.34</v>
      </c>
      <c r="H43" s="12">
        <f t="shared" si="0"/>
        <v>73.76</v>
      </c>
      <c r="I43" s="8"/>
      <c r="K43" s="2" t="str">
        <f>VLOOKUP(B43,[2]Sheet1!$D$3:$F$110,2,FALSE)</f>
        <v>108010106626</v>
      </c>
      <c r="L43" s="2">
        <f>VLOOKUP(B43,[2]Sheet1!$D$3:$F$110,3,FALSE)</f>
        <v>142.8</v>
      </c>
      <c r="M43" s="2" t="b">
        <f t="shared" si="1"/>
        <v>1</v>
      </c>
      <c r="N43" s="2" t="b">
        <f t="shared" si="2"/>
        <v>1</v>
      </c>
    </row>
    <row r="44" s="2" customFormat="1" ht="26" customHeight="1" spans="1:14">
      <c r="A44" s="8">
        <v>4</v>
      </c>
      <c r="B44" s="9" t="s">
        <v>110</v>
      </c>
      <c r="C44" s="13"/>
      <c r="D44" s="13"/>
      <c r="E44" s="11" t="s">
        <v>111</v>
      </c>
      <c r="F44" s="9">
        <v>135.2</v>
      </c>
      <c r="G44" s="8">
        <v>77.68</v>
      </c>
      <c r="H44" s="12">
        <f t="shared" si="0"/>
        <v>73.65</v>
      </c>
      <c r="I44" s="8"/>
      <c r="K44" s="2" t="str">
        <f>VLOOKUP(B44,[2]Sheet1!$D$3:$F$110,2,FALSE)</f>
        <v>108010104429</v>
      </c>
      <c r="L44" s="2">
        <f>VLOOKUP(B44,[2]Sheet1!$D$3:$F$110,3,FALSE)</f>
        <v>135.2</v>
      </c>
      <c r="M44" s="2" t="b">
        <f t="shared" si="1"/>
        <v>1</v>
      </c>
      <c r="N44" s="2" t="b">
        <f t="shared" si="2"/>
        <v>1</v>
      </c>
    </row>
    <row r="45" s="2" customFormat="1" ht="26" customHeight="1" spans="1:14">
      <c r="A45" s="8">
        <v>5</v>
      </c>
      <c r="B45" s="9" t="s">
        <v>112</v>
      </c>
      <c r="C45" s="13"/>
      <c r="D45" s="13"/>
      <c r="E45" s="11" t="s">
        <v>113</v>
      </c>
      <c r="F45" s="9">
        <v>136.6</v>
      </c>
      <c r="G45" s="8">
        <v>76.42</v>
      </c>
      <c r="H45" s="12">
        <f t="shared" si="0"/>
        <v>73.17</v>
      </c>
      <c r="I45" s="8"/>
      <c r="K45" s="2" t="str">
        <f>VLOOKUP(B45,[2]Sheet1!$D$3:$F$110,2,FALSE)</f>
        <v>108010106326</v>
      </c>
      <c r="L45" s="2">
        <f>VLOOKUP(B45,[2]Sheet1!$D$3:$F$110,3,FALSE)</f>
        <v>136.6</v>
      </c>
      <c r="M45" s="2" t="b">
        <f t="shared" si="1"/>
        <v>1</v>
      </c>
      <c r="N45" s="2" t="b">
        <f t="shared" si="2"/>
        <v>1</v>
      </c>
    </row>
    <row r="46" s="2" customFormat="1" ht="26" customHeight="1" spans="1:14">
      <c r="A46" s="8">
        <v>6</v>
      </c>
      <c r="B46" s="9" t="s">
        <v>114</v>
      </c>
      <c r="C46" s="14"/>
      <c r="D46" s="14"/>
      <c r="E46" s="11" t="s">
        <v>115</v>
      </c>
      <c r="F46" s="9">
        <v>135</v>
      </c>
      <c r="G46" s="8">
        <v>76.08</v>
      </c>
      <c r="H46" s="12">
        <f t="shared" si="0"/>
        <v>72.65</v>
      </c>
      <c r="I46" s="8"/>
      <c r="K46" s="2" t="str">
        <f>VLOOKUP(B46,[2]Sheet1!$D$3:$F$110,2,FALSE)</f>
        <v>108010105008</v>
      </c>
      <c r="L46" s="2">
        <f>VLOOKUP(B46,[2]Sheet1!$D$3:$F$110,3,FALSE)</f>
        <v>135</v>
      </c>
      <c r="M46" s="2" t="b">
        <f t="shared" si="1"/>
        <v>1</v>
      </c>
      <c r="N46" s="2" t="b">
        <f t="shared" si="2"/>
        <v>1</v>
      </c>
    </row>
    <row r="47" s="2" customFormat="1" ht="26" customHeight="1" spans="1:14">
      <c r="A47" s="8">
        <v>1</v>
      </c>
      <c r="B47" s="9" t="s">
        <v>116</v>
      </c>
      <c r="C47" s="10" t="s">
        <v>117</v>
      </c>
      <c r="D47" s="10" t="s">
        <v>118</v>
      </c>
      <c r="E47" s="11" t="s">
        <v>119</v>
      </c>
      <c r="F47" s="9">
        <v>136.7</v>
      </c>
      <c r="G47" s="8">
        <v>81.18</v>
      </c>
      <c r="H47" s="12">
        <f t="shared" si="0"/>
        <v>76.05</v>
      </c>
      <c r="I47" s="8" t="s">
        <v>16</v>
      </c>
      <c r="K47" s="2" t="str">
        <f>VLOOKUP(B47,[2]Sheet1!$D$3:$F$110,2,FALSE)</f>
        <v>108010105325</v>
      </c>
      <c r="L47" s="2">
        <f>VLOOKUP(B47,[2]Sheet1!$D$3:$F$110,3,FALSE)</f>
        <v>136.7</v>
      </c>
      <c r="M47" s="2" t="b">
        <f t="shared" si="1"/>
        <v>1</v>
      </c>
      <c r="N47" s="2" t="b">
        <f t="shared" si="2"/>
        <v>1</v>
      </c>
    </row>
    <row r="48" s="2" customFormat="1" ht="26" customHeight="1" spans="1:14">
      <c r="A48" s="8">
        <v>2</v>
      </c>
      <c r="B48" s="9" t="s">
        <v>120</v>
      </c>
      <c r="C48" s="13"/>
      <c r="D48" s="13"/>
      <c r="E48" s="11" t="s">
        <v>121</v>
      </c>
      <c r="F48" s="9">
        <v>136.9</v>
      </c>
      <c r="G48" s="8">
        <v>79.52</v>
      </c>
      <c r="H48" s="12">
        <f t="shared" si="0"/>
        <v>75.09</v>
      </c>
      <c r="I48" s="8"/>
      <c r="K48" s="2" t="str">
        <f>VLOOKUP(B48,[2]Sheet1!$D$3:$F$110,2,FALSE)</f>
        <v>108010105712</v>
      </c>
      <c r="L48" s="2">
        <f>VLOOKUP(B48,[2]Sheet1!$D$3:$F$110,3,FALSE)</f>
        <v>136.9</v>
      </c>
      <c r="M48" s="2" t="b">
        <f t="shared" si="1"/>
        <v>1</v>
      </c>
      <c r="N48" s="2" t="b">
        <f t="shared" si="2"/>
        <v>1</v>
      </c>
    </row>
    <row r="49" s="2" customFormat="1" ht="26" customHeight="1" spans="1:14">
      <c r="A49" s="8">
        <v>3</v>
      </c>
      <c r="B49" s="9" t="s">
        <v>122</v>
      </c>
      <c r="C49" s="14"/>
      <c r="D49" s="14"/>
      <c r="E49" s="11" t="s">
        <v>123</v>
      </c>
      <c r="F49" s="9">
        <v>134</v>
      </c>
      <c r="G49" s="8" t="s">
        <v>124</v>
      </c>
      <c r="H49" s="15">
        <f>F49*0.4</f>
        <v>53.6</v>
      </c>
      <c r="I49" s="8"/>
      <c r="K49" s="2" t="str">
        <f>VLOOKUP(B49,[2]Sheet1!$D$3:$F$110,2,FALSE)</f>
        <v>108010105406</v>
      </c>
      <c r="L49" s="2">
        <f>VLOOKUP(B49,[2]Sheet1!$D$3:$F$110,3,FALSE)</f>
        <v>134</v>
      </c>
      <c r="M49" s="2" t="b">
        <f t="shared" si="1"/>
        <v>1</v>
      </c>
      <c r="N49" s="2" t="b">
        <f t="shared" si="2"/>
        <v>1</v>
      </c>
    </row>
    <row r="50" s="2" customFormat="1" ht="26" customHeight="1" spans="1:14">
      <c r="A50" s="8">
        <v>1</v>
      </c>
      <c r="B50" s="9" t="s">
        <v>125</v>
      </c>
      <c r="C50" s="10" t="s">
        <v>126</v>
      </c>
      <c r="D50" s="10" t="s">
        <v>127</v>
      </c>
      <c r="E50" s="11" t="s">
        <v>128</v>
      </c>
      <c r="F50" s="9">
        <v>133.1</v>
      </c>
      <c r="G50" s="8">
        <v>79.74</v>
      </c>
      <c r="H50" s="12">
        <f t="shared" ref="H50:H94" si="3">ROUND(F50/2*0.4+G50*0.6,2)</f>
        <v>74.46</v>
      </c>
      <c r="I50" s="8" t="s">
        <v>16</v>
      </c>
      <c r="K50" s="2" t="str">
        <f>VLOOKUP(B50,[2]Sheet1!$D$3:$F$110,2,FALSE)</f>
        <v>108010104717</v>
      </c>
      <c r="L50" s="2">
        <f>VLOOKUP(B50,[2]Sheet1!$D$3:$F$110,3,FALSE)</f>
        <v>133.1</v>
      </c>
      <c r="M50" s="2" t="b">
        <f t="shared" si="1"/>
        <v>1</v>
      </c>
      <c r="N50" s="2" t="b">
        <f t="shared" si="2"/>
        <v>1</v>
      </c>
    </row>
    <row r="51" s="2" customFormat="1" ht="26" customHeight="1" spans="1:14">
      <c r="A51" s="8">
        <v>2</v>
      </c>
      <c r="B51" s="9" t="s">
        <v>129</v>
      </c>
      <c r="C51" s="13"/>
      <c r="D51" s="13"/>
      <c r="E51" s="11" t="s">
        <v>130</v>
      </c>
      <c r="F51" s="9">
        <v>127.5</v>
      </c>
      <c r="G51" s="8">
        <v>80.98</v>
      </c>
      <c r="H51" s="12">
        <f t="shared" si="3"/>
        <v>74.09</v>
      </c>
      <c r="I51" s="8"/>
      <c r="K51" s="2" t="str">
        <f>VLOOKUP(B51,[2]Sheet1!$D$3:$F$110,2,FALSE)</f>
        <v>108010106607</v>
      </c>
      <c r="L51" s="2">
        <f>VLOOKUP(B51,[2]Sheet1!$D$3:$F$110,3,FALSE)</f>
        <v>127.5</v>
      </c>
      <c r="M51" s="2" t="b">
        <f t="shared" si="1"/>
        <v>1</v>
      </c>
      <c r="N51" s="2" t="b">
        <f t="shared" si="2"/>
        <v>1</v>
      </c>
    </row>
    <row r="52" s="2" customFormat="1" ht="26" customHeight="1" spans="1:14">
      <c r="A52" s="8">
        <v>3</v>
      </c>
      <c r="B52" s="9" t="s">
        <v>131</v>
      </c>
      <c r="C52" s="14"/>
      <c r="D52" s="14"/>
      <c r="E52" s="11" t="s">
        <v>132</v>
      </c>
      <c r="F52" s="9">
        <v>131.4</v>
      </c>
      <c r="G52" s="8">
        <v>79.08</v>
      </c>
      <c r="H52" s="12">
        <f t="shared" si="3"/>
        <v>73.73</v>
      </c>
      <c r="I52" s="8"/>
      <c r="K52" s="2" t="str">
        <f>VLOOKUP(B52,[2]Sheet1!$D$3:$F$110,2,FALSE)</f>
        <v>108010104810</v>
      </c>
      <c r="L52" s="2">
        <f>VLOOKUP(B52,[2]Sheet1!$D$3:$F$110,3,FALSE)</f>
        <v>131.4</v>
      </c>
      <c r="M52" s="2" t="b">
        <f t="shared" si="1"/>
        <v>1</v>
      </c>
      <c r="N52" s="2" t="b">
        <f t="shared" si="2"/>
        <v>1</v>
      </c>
    </row>
    <row r="53" s="2" customFormat="1" ht="26" customHeight="1" spans="1:14">
      <c r="A53" s="8">
        <v>1</v>
      </c>
      <c r="B53" s="9" t="s">
        <v>133</v>
      </c>
      <c r="C53" s="10" t="s">
        <v>126</v>
      </c>
      <c r="D53" s="10" t="s">
        <v>134</v>
      </c>
      <c r="E53" s="11" t="s">
        <v>135</v>
      </c>
      <c r="F53" s="9">
        <v>132.2</v>
      </c>
      <c r="G53" s="8">
        <v>79.66</v>
      </c>
      <c r="H53" s="12">
        <f t="shared" si="3"/>
        <v>74.24</v>
      </c>
      <c r="I53" s="8" t="s">
        <v>16</v>
      </c>
      <c r="K53" s="2" t="str">
        <f>VLOOKUP(B53,[2]Sheet1!$D$3:$F$110,2,FALSE)</f>
        <v>108010105218</v>
      </c>
      <c r="L53" s="2">
        <f>VLOOKUP(B53,[2]Sheet1!$D$3:$F$110,3,FALSE)</f>
        <v>132.2</v>
      </c>
      <c r="M53" s="2" t="b">
        <f t="shared" si="1"/>
        <v>1</v>
      </c>
      <c r="N53" s="2" t="b">
        <f t="shared" si="2"/>
        <v>1</v>
      </c>
    </row>
    <row r="54" s="2" customFormat="1" ht="26" customHeight="1" spans="1:14">
      <c r="A54" s="8">
        <v>2</v>
      </c>
      <c r="B54" s="9" t="s">
        <v>136</v>
      </c>
      <c r="C54" s="13"/>
      <c r="D54" s="13"/>
      <c r="E54" s="20" t="s">
        <v>137</v>
      </c>
      <c r="F54" s="9">
        <v>128.3</v>
      </c>
      <c r="G54" s="8">
        <v>78.1</v>
      </c>
      <c r="H54" s="12">
        <f t="shared" si="3"/>
        <v>72.52</v>
      </c>
      <c r="I54" s="8"/>
      <c r="K54" s="2" t="str">
        <f>VLOOKUP(B54,[2]Sheet1!$D$3:$F$110,2,FALSE)</f>
        <v>108010105401</v>
      </c>
      <c r="L54" s="2">
        <f>VLOOKUP(B54,[2]Sheet1!$D$3:$F$110,3,FALSE)</f>
        <v>128.3</v>
      </c>
      <c r="M54" s="2" t="b">
        <f t="shared" si="1"/>
        <v>1</v>
      </c>
      <c r="N54" s="2" t="b">
        <f t="shared" si="2"/>
        <v>1</v>
      </c>
    </row>
    <row r="55" s="2" customFormat="1" ht="26" customHeight="1" spans="1:14">
      <c r="A55" s="8">
        <v>3</v>
      </c>
      <c r="B55" s="9" t="s">
        <v>138</v>
      </c>
      <c r="C55" s="14"/>
      <c r="D55" s="14"/>
      <c r="E55" s="11" t="s">
        <v>139</v>
      </c>
      <c r="F55" s="9">
        <v>130.9</v>
      </c>
      <c r="G55" s="8">
        <v>76.54</v>
      </c>
      <c r="H55" s="12">
        <f t="shared" si="3"/>
        <v>72.1</v>
      </c>
      <c r="I55" s="8"/>
      <c r="K55" s="2" t="str">
        <f>VLOOKUP(B55,[2]Sheet1!$D$3:$F$110,2,FALSE)</f>
        <v>108010104827</v>
      </c>
      <c r="L55" s="2">
        <f>VLOOKUP(B55,[2]Sheet1!$D$3:$F$110,3,FALSE)</f>
        <v>130.9</v>
      </c>
      <c r="M55" s="2" t="b">
        <f t="shared" si="1"/>
        <v>1</v>
      </c>
      <c r="N55" s="2" t="b">
        <f t="shared" si="2"/>
        <v>1</v>
      </c>
    </row>
    <row r="56" s="2" customFormat="1" ht="26" customHeight="1" spans="1:14">
      <c r="A56" s="8">
        <v>1</v>
      </c>
      <c r="B56" s="9" t="s">
        <v>140</v>
      </c>
      <c r="C56" s="10" t="s">
        <v>126</v>
      </c>
      <c r="D56" s="10" t="s">
        <v>141</v>
      </c>
      <c r="E56" s="11" t="s">
        <v>142</v>
      </c>
      <c r="F56" s="9">
        <v>117.1</v>
      </c>
      <c r="G56" s="8">
        <v>78.84</v>
      </c>
      <c r="H56" s="12">
        <f t="shared" si="3"/>
        <v>70.72</v>
      </c>
      <c r="I56" s="8" t="s">
        <v>16</v>
      </c>
      <c r="K56" s="2" t="str">
        <f>VLOOKUP(B56,[2]Sheet1!$D$3:$F$110,2,FALSE)</f>
        <v>108010106226</v>
      </c>
      <c r="L56" s="2">
        <f>VLOOKUP(B56,[2]Sheet1!$D$3:$F$110,3,FALSE)</f>
        <v>117.1</v>
      </c>
      <c r="M56" s="2" t="b">
        <f t="shared" si="1"/>
        <v>1</v>
      </c>
      <c r="N56" s="2" t="b">
        <f t="shared" si="2"/>
        <v>1</v>
      </c>
    </row>
    <row r="57" s="2" customFormat="1" ht="26" customHeight="1" spans="1:14">
      <c r="A57" s="8">
        <v>2</v>
      </c>
      <c r="B57" s="9" t="s">
        <v>143</v>
      </c>
      <c r="C57" s="13"/>
      <c r="D57" s="13"/>
      <c r="E57" s="11" t="s">
        <v>144</v>
      </c>
      <c r="F57" s="9">
        <v>111.5</v>
      </c>
      <c r="G57" s="8">
        <v>77.04</v>
      </c>
      <c r="H57" s="12">
        <f t="shared" si="3"/>
        <v>68.52</v>
      </c>
      <c r="I57" s="8"/>
      <c r="K57" s="2" t="str">
        <f>VLOOKUP(B57,[2]Sheet1!$D$3:$F$110,2,FALSE)</f>
        <v>108010106025</v>
      </c>
      <c r="L57" s="2">
        <f>VLOOKUP(B57,[2]Sheet1!$D$3:$F$110,3,FALSE)</f>
        <v>111.5</v>
      </c>
      <c r="M57" s="2" t="b">
        <f t="shared" si="1"/>
        <v>1</v>
      </c>
      <c r="N57" s="2" t="b">
        <f t="shared" si="2"/>
        <v>1</v>
      </c>
    </row>
    <row r="58" s="2" customFormat="1" ht="26" customHeight="1" spans="1:14">
      <c r="A58" s="8">
        <v>3</v>
      </c>
      <c r="B58" s="9" t="s">
        <v>145</v>
      </c>
      <c r="C58" s="13"/>
      <c r="D58" s="13"/>
      <c r="E58" s="11" t="s">
        <v>146</v>
      </c>
      <c r="F58" s="9">
        <v>111.5</v>
      </c>
      <c r="G58" s="8">
        <v>76.94</v>
      </c>
      <c r="H58" s="12">
        <f t="shared" si="3"/>
        <v>68.46</v>
      </c>
      <c r="I58" s="8"/>
      <c r="K58" s="2" t="str">
        <f>VLOOKUP(B58,[2]Sheet1!$D$3:$F$110,2,FALSE)</f>
        <v>108010104507</v>
      </c>
      <c r="L58" s="2">
        <f>VLOOKUP(B58,[2]Sheet1!$D$3:$F$110,3,FALSE)</f>
        <v>111.5</v>
      </c>
      <c r="M58" s="2" t="b">
        <f t="shared" si="1"/>
        <v>1</v>
      </c>
      <c r="N58" s="2" t="b">
        <f t="shared" si="2"/>
        <v>1</v>
      </c>
    </row>
    <row r="59" s="2" customFormat="1" ht="26" customHeight="1" spans="1:14">
      <c r="A59" s="8">
        <v>4</v>
      </c>
      <c r="B59" s="9" t="s">
        <v>147</v>
      </c>
      <c r="C59" s="14"/>
      <c r="D59" s="14"/>
      <c r="E59" s="11" t="s">
        <v>148</v>
      </c>
      <c r="F59" s="9">
        <v>118.4</v>
      </c>
      <c r="G59" s="8">
        <v>73.88</v>
      </c>
      <c r="H59" s="12">
        <f t="shared" si="3"/>
        <v>68.01</v>
      </c>
      <c r="I59" s="8"/>
      <c r="K59" s="2" t="str">
        <f>VLOOKUP(B59,[2]Sheet1!$D$3:$F$110,2,FALSE)</f>
        <v>108010106208</v>
      </c>
      <c r="L59" s="2">
        <f>VLOOKUP(B59,[2]Sheet1!$D$3:$F$110,3,FALSE)</f>
        <v>118.4</v>
      </c>
      <c r="M59" s="2" t="b">
        <f t="shared" si="1"/>
        <v>1</v>
      </c>
      <c r="N59" s="2" t="b">
        <f t="shared" si="2"/>
        <v>1</v>
      </c>
    </row>
    <row r="60" s="2" customFormat="1" ht="26" customHeight="1" spans="1:14">
      <c r="A60" s="8">
        <v>1</v>
      </c>
      <c r="B60" s="9" t="s">
        <v>149</v>
      </c>
      <c r="C60" s="10" t="s">
        <v>150</v>
      </c>
      <c r="D60" s="10" t="s">
        <v>23</v>
      </c>
      <c r="E60" s="11" t="s">
        <v>151</v>
      </c>
      <c r="F60" s="9">
        <v>122.2</v>
      </c>
      <c r="G60" s="8">
        <v>84.06</v>
      </c>
      <c r="H60" s="12">
        <f t="shared" si="3"/>
        <v>74.88</v>
      </c>
      <c r="I60" s="8" t="s">
        <v>16</v>
      </c>
      <c r="K60" s="2" t="str">
        <f>VLOOKUP(B60,[2]Sheet1!$D$3:$F$110,2,FALSE)</f>
        <v>108010105028</v>
      </c>
      <c r="L60" s="2">
        <f>VLOOKUP(B60,[2]Sheet1!$D$3:$F$110,3,FALSE)</f>
        <v>122.2</v>
      </c>
      <c r="M60" s="2" t="b">
        <f t="shared" si="1"/>
        <v>1</v>
      </c>
      <c r="N60" s="2" t="b">
        <f t="shared" si="2"/>
        <v>1</v>
      </c>
    </row>
    <row r="61" s="2" customFormat="1" ht="26" customHeight="1" spans="1:14">
      <c r="A61" s="8">
        <v>2</v>
      </c>
      <c r="B61" s="9" t="s">
        <v>152</v>
      </c>
      <c r="C61" s="13"/>
      <c r="D61" s="13"/>
      <c r="E61" s="11" t="s">
        <v>153</v>
      </c>
      <c r="F61" s="9">
        <v>125.8</v>
      </c>
      <c r="G61" s="8">
        <v>79.72</v>
      </c>
      <c r="H61" s="12">
        <f t="shared" si="3"/>
        <v>72.99</v>
      </c>
      <c r="I61" s="8"/>
      <c r="K61" s="2" t="str">
        <f>VLOOKUP(B61,[2]Sheet1!$D$3:$F$110,2,FALSE)</f>
        <v>108010106313</v>
      </c>
      <c r="L61" s="2">
        <f>VLOOKUP(B61,[2]Sheet1!$D$3:$F$110,3,FALSE)</f>
        <v>125.8</v>
      </c>
      <c r="M61" s="2" t="b">
        <f t="shared" si="1"/>
        <v>1</v>
      </c>
      <c r="N61" s="2" t="b">
        <f t="shared" si="2"/>
        <v>1</v>
      </c>
    </row>
    <row r="62" s="2" customFormat="1" ht="26" customHeight="1" spans="1:14">
      <c r="A62" s="8">
        <v>3</v>
      </c>
      <c r="B62" s="9" t="s">
        <v>154</v>
      </c>
      <c r="C62" s="14"/>
      <c r="D62" s="14"/>
      <c r="E62" s="11" t="s">
        <v>155</v>
      </c>
      <c r="F62" s="9">
        <v>122.9</v>
      </c>
      <c r="G62" s="8">
        <v>78.22</v>
      </c>
      <c r="H62" s="12">
        <f t="shared" si="3"/>
        <v>71.51</v>
      </c>
      <c r="I62" s="8"/>
      <c r="K62" s="2" t="str">
        <f>VLOOKUP(B62,[2]Sheet1!$D$3:$F$110,2,FALSE)</f>
        <v>108010104617</v>
      </c>
      <c r="L62" s="2">
        <f>VLOOKUP(B62,[2]Sheet1!$D$3:$F$110,3,FALSE)</f>
        <v>122.9</v>
      </c>
      <c r="M62" s="2" t="b">
        <f t="shared" si="1"/>
        <v>1</v>
      </c>
      <c r="N62" s="2" t="b">
        <f t="shared" si="2"/>
        <v>1</v>
      </c>
    </row>
    <row r="63" s="2" customFormat="1" ht="26" customHeight="1" spans="1:14">
      <c r="A63" s="8">
        <v>1</v>
      </c>
      <c r="B63" s="9" t="s">
        <v>156</v>
      </c>
      <c r="C63" s="10" t="s">
        <v>157</v>
      </c>
      <c r="D63" s="10" t="s">
        <v>158</v>
      </c>
      <c r="E63" s="11" t="s">
        <v>159</v>
      </c>
      <c r="F63" s="9">
        <v>145.04</v>
      </c>
      <c r="G63" s="8">
        <v>80.6</v>
      </c>
      <c r="H63" s="12">
        <f t="shared" si="3"/>
        <v>77.37</v>
      </c>
      <c r="I63" s="8" t="s">
        <v>16</v>
      </c>
      <c r="K63" s="2" t="str">
        <f>VLOOKUP(B63,[2]Sheet1!$D$3:$F$110,2,FALSE)</f>
        <v>308010102906</v>
      </c>
      <c r="L63" s="2">
        <f>VLOOKUP(B63,[2]Sheet1!$D$3:$F$110,3,FALSE)</f>
        <v>145.04</v>
      </c>
      <c r="M63" s="2" t="b">
        <f t="shared" si="1"/>
        <v>1</v>
      </c>
      <c r="N63" s="2" t="b">
        <f t="shared" si="2"/>
        <v>1</v>
      </c>
    </row>
    <row r="64" s="2" customFormat="1" ht="26" customHeight="1" spans="1:14">
      <c r="A64" s="8">
        <v>2</v>
      </c>
      <c r="B64" s="9" t="s">
        <v>160</v>
      </c>
      <c r="C64" s="13"/>
      <c r="D64" s="13"/>
      <c r="E64" s="11" t="s">
        <v>161</v>
      </c>
      <c r="F64" s="9">
        <v>140.52</v>
      </c>
      <c r="G64" s="8">
        <v>81.38</v>
      </c>
      <c r="H64" s="12">
        <f t="shared" si="3"/>
        <v>76.93</v>
      </c>
      <c r="I64" s="8"/>
      <c r="K64" s="2" t="str">
        <f>VLOOKUP(B64,[2]Sheet1!$D$3:$F$110,2,FALSE)</f>
        <v>308010103301</v>
      </c>
      <c r="L64" s="2">
        <f>VLOOKUP(B64,[2]Sheet1!$D$3:$F$110,3,FALSE)</f>
        <v>140.52</v>
      </c>
      <c r="M64" s="2" t="b">
        <f t="shared" si="1"/>
        <v>1</v>
      </c>
      <c r="N64" s="2" t="b">
        <f t="shared" si="2"/>
        <v>1</v>
      </c>
    </row>
    <row r="65" s="2" customFormat="1" ht="26" customHeight="1" spans="1:14">
      <c r="A65" s="8">
        <v>3</v>
      </c>
      <c r="B65" s="9" t="s">
        <v>162</v>
      </c>
      <c r="C65" s="14"/>
      <c r="D65" s="14"/>
      <c r="E65" s="11" t="s">
        <v>163</v>
      </c>
      <c r="F65" s="9">
        <v>132.2</v>
      </c>
      <c r="G65" s="8">
        <v>81.98</v>
      </c>
      <c r="H65" s="12">
        <f t="shared" si="3"/>
        <v>75.63</v>
      </c>
      <c r="I65" s="8"/>
      <c r="K65" s="2" t="str">
        <f>VLOOKUP(B65,[2]Sheet1!$D$3:$F$110,2,FALSE)</f>
        <v>308010102122</v>
      </c>
      <c r="L65" s="2">
        <f>VLOOKUP(B65,[2]Sheet1!$D$3:$F$110,3,FALSE)</f>
        <v>132.2</v>
      </c>
      <c r="M65" s="2" t="b">
        <f t="shared" si="1"/>
        <v>1</v>
      </c>
      <c r="N65" s="2" t="b">
        <f t="shared" si="2"/>
        <v>1</v>
      </c>
    </row>
    <row r="66" s="2" customFormat="1" ht="26" customHeight="1" spans="1:14">
      <c r="A66" s="8">
        <v>1</v>
      </c>
      <c r="B66" s="9" t="s">
        <v>164</v>
      </c>
      <c r="C66" s="10" t="s">
        <v>165</v>
      </c>
      <c r="D66" s="10" t="s">
        <v>166</v>
      </c>
      <c r="E66" s="11" t="s">
        <v>167</v>
      </c>
      <c r="F66" s="9">
        <v>140.65</v>
      </c>
      <c r="G66" s="8">
        <v>83.92</v>
      </c>
      <c r="H66" s="12">
        <f t="shared" si="3"/>
        <v>78.48</v>
      </c>
      <c r="I66" s="8" t="s">
        <v>16</v>
      </c>
      <c r="K66" s="2" t="str">
        <f>VLOOKUP(B66,[2]Sheet1!$D$3:$F$110,2,FALSE)</f>
        <v>308010103608</v>
      </c>
      <c r="L66" s="2">
        <f>VLOOKUP(B66,[2]Sheet1!$D$3:$F$110,3,FALSE)</f>
        <v>140.65</v>
      </c>
      <c r="M66" s="2" t="b">
        <f t="shared" si="1"/>
        <v>1</v>
      </c>
      <c r="N66" s="2" t="b">
        <f t="shared" si="2"/>
        <v>1</v>
      </c>
    </row>
    <row r="67" s="2" customFormat="1" ht="26" customHeight="1" spans="1:14">
      <c r="A67" s="8">
        <v>2</v>
      </c>
      <c r="B67" s="9" t="s">
        <v>168</v>
      </c>
      <c r="C67" s="13"/>
      <c r="D67" s="13"/>
      <c r="E67" s="11" t="s">
        <v>169</v>
      </c>
      <c r="F67" s="9">
        <v>136.72</v>
      </c>
      <c r="G67" s="8">
        <v>83.02</v>
      </c>
      <c r="H67" s="12">
        <f t="shared" si="3"/>
        <v>77.16</v>
      </c>
      <c r="I67" s="8"/>
      <c r="K67" s="2" t="str">
        <f>VLOOKUP(B67,[2]Sheet1!$D$3:$F$110,2,FALSE)</f>
        <v>308010103523</v>
      </c>
      <c r="L67" s="2">
        <f>VLOOKUP(B67,[2]Sheet1!$D$3:$F$110,3,FALSE)</f>
        <v>136.72</v>
      </c>
      <c r="M67" s="2" t="b">
        <f t="shared" si="1"/>
        <v>1</v>
      </c>
      <c r="N67" s="2" t="b">
        <f t="shared" si="2"/>
        <v>1</v>
      </c>
    </row>
    <row r="68" s="2" customFormat="1" ht="26" customHeight="1" spans="1:14">
      <c r="A68" s="8">
        <v>3</v>
      </c>
      <c r="B68" s="9" t="s">
        <v>170</v>
      </c>
      <c r="C68" s="14"/>
      <c r="D68" s="14"/>
      <c r="E68" s="11" t="s">
        <v>171</v>
      </c>
      <c r="F68" s="9">
        <v>139.02</v>
      </c>
      <c r="G68" s="8">
        <v>81.32</v>
      </c>
      <c r="H68" s="12">
        <f t="shared" si="3"/>
        <v>76.6</v>
      </c>
      <c r="I68" s="8"/>
      <c r="K68" s="2" t="str">
        <f>VLOOKUP(B68,[2]Sheet1!$D$3:$F$110,2,FALSE)</f>
        <v>308010102205</v>
      </c>
      <c r="L68" s="2">
        <f>VLOOKUP(B68,[2]Sheet1!$D$3:$F$110,3,FALSE)</f>
        <v>139.02</v>
      </c>
      <c r="M68" s="2" t="b">
        <f t="shared" ref="M68:M103" si="4">K68=E68</f>
        <v>1</v>
      </c>
      <c r="N68" s="2" t="b">
        <f t="shared" ref="N68:N103" si="5">L68=F68</f>
        <v>1</v>
      </c>
    </row>
    <row r="69" s="2" customFormat="1" ht="26" customHeight="1" spans="1:14">
      <c r="A69" s="8">
        <v>1</v>
      </c>
      <c r="B69" s="9" t="s">
        <v>172</v>
      </c>
      <c r="C69" s="10" t="s">
        <v>165</v>
      </c>
      <c r="D69" s="10" t="s">
        <v>173</v>
      </c>
      <c r="E69" s="11" t="s">
        <v>174</v>
      </c>
      <c r="F69" s="9">
        <v>133.46</v>
      </c>
      <c r="G69" s="8">
        <v>81.78</v>
      </c>
      <c r="H69" s="12">
        <f t="shared" si="3"/>
        <v>75.76</v>
      </c>
      <c r="I69" s="8" t="s">
        <v>16</v>
      </c>
      <c r="K69" s="2" t="str">
        <f>VLOOKUP(B69,[2]Sheet1!$D$3:$F$110,2,FALSE)</f>
        <v>308010103322</v>
      </c>
      <c r="L69" s="2">
        <f>VLOOKUP(B69,[2]Sheet1!$D$3:$F$110,3,FALSE)</f>
        <v>133.46</v>
      </c>
      <c r="M69" s="2" t="b">
        <f t="shared" si="4"/>
        <v>1</v>
      </c>
      <c r="N69" s="2" t="b">
        <f t="shared" si="5"/>
        <v>1</v>
      </c>
    </row>
    <row r="70" s="2" customFormat="1" ht="26" customHeight="1" spans="1:14">
      <c r="A70" s="8">
        <v>2</v>
      </c>
      <c r="B70" s="9" t="s">
        <v>175</v>
      </c>
      <c r="C70" s="13"/>
      <c r="D70" s="13"/>
      <c r="E70" s="11" t="s">
        <v>176</v>
      </c>
      <c r="F70" s="9">
        <v>129.72</v>
      </c>
      <c r="G70" s="8">
        <v>80.1</v>
      </c>
      <c r="H70" s="12">
        <f t="shared" si="3"/>
        <v>74</v>
      </c>
      <c r="I70" s="8"/>
      <c r="K70" s="2" t="str">
        <f>VLOOKUP(B70,[2]Sheet1!$D$3:$F$110,2,FALSE)</f>
        <v>308010102308</v>
      </c>
      <c r="L70" s="2">
        <f>VLOOKUP(B70,[2]Sheet1!$D$3:$F$110,3,FALSE)</f>
        <v>129.72</v>
      </c>
      <c r="M70" s="2" t="b">
        <f t="shared" si="4"/>
        <v>1</v>
      </c>
      <c r="N70" s="2" t="b">
        <f t="shared" si="5"/>
        <v>1</v>
      </c>
    </row>
    <row r="71" s="2" customFormat="1" ht="26" customHeight="1" spans="1:14">
      <c r="A71" s="8">
        <v>3</v>
      </c>
      <c r="B71" s="9" t="s">
        <v>177</v>
      </c>
      <c r="C71" s="14"/>
      <c r="D71" s="14"/>
      <c r="E71" s="11" t="s">
        <v>178</v>
      </c>
      <c r="F71" s="9">
        <v>132.41</v>
      </c>
      <c r="G71" s="8">
        <v>79.12</v>
      </c>
      <c r="H71" s="12">
        <f t="shared" si="3"/>
        <v>73.95</v>
      </c>
      <c r="I71" s="8"/>
      <c r="K71" s="2" t="str">
        <f>VLOOKUP(B71,[2]Sheet1!$D$3:$F$110,2,FALSE)</f>
        <v>308010102428</v>
      </c>
      <c r="L71" s="2">
        <f>VLOOKUP(B71,[2]Sheet1!$D$3:$F$110,3,FALSE)</f>
        <v>132.41</v>
      </c>
      <c r="M71" s="2" t="b">
        <f t="shared" si="4"/>
        <v>1</v>
      </c>
      <c r="N71" s="2" t="b">
        <f t="shared" si="5"/>
        <v>1</v>
      </c>
    </row>
    <row r="72" s="2" customFormat="1" ht="26" customHeight="1" spans="1:14">
      <c r="A72" s="8">
        <v>1</v>
      </c>
      <c r="B72" s="9" t="s">
        <v>179</v>
      </c>
      <c r="C72" s="10" t="s">
        <v>180</v>
      </c>
      <c r="D72" s="10" t="s">
        <v>181</v>
      </c>
      <c r="E72" s="11" t="s">
        <v>182</v>
      </c>
      <c r="F72" s="9">
        <v>131.11</v>
      </c>
      <c r="G72" s="8">
        <v>82.92</v>
      </c>
      <c r="H72" s="12">
        <f t="shared" si="3"/>
        <v>75.97</v>
      </c>
      <c r="I72" s="8" t="s">
        <v>16</v>
      </c>
      <c r="K72" s="2" t="str">
        <f>VLOOKUP(B72,[2]Sheet1!$D$3:$F$110,2,FALSE)</f>
        <v>308010103819</v>
      </c>
      <c r="L72" s="2">
        <f>VLOOKUP(B72,[2]Sheet1!$D$3:$F$110,3,FALSE)</f>
        <v>131.11</v>
      </c>
      <c r="M72" s="2" t="b">
        <f t="shared" si="4"/>
        <v>1</v>
      </c>
      <c r="N72" s="2" t="b">
        <f t="shared" si="5"/>
        <v>1</v>
      </c>
    </row>
    <row r="73" s="2" customFormat="1" ht="26" customHeight="1" spans="1:14">
      <c r="A73" s="8">
        <v>2</v>
      </c>
      <c r="B73" s="9" t="s">
        <v>183</v>
      </c>
      <c r="C73" s="13"/>
      <c r="D73" s="13"/>
      <c r="E73" s="11" t="s">
        <v>184</v>
      </c>
      <c r="F73" s="9">
        <v>139.2</v>
      </c>
      <c r="G73" s="8">
        <v>79.86</v>
      </c>
      <c r="H73" s="12">
        <f t="shared" si="3"/>
        <v>75.76</v>
      </c>
      <c r="I73" s="8"/>
      <c r="K73" s="2" t="str">
        <f>VLOOKUP(B73,[2]Sheet1!$D$3:$F$110,2,FALSE)</f>
        <v>308010102508</v>
      </c>
      <c r="L73" s="2">
        <f>VLOOKUP(B73,[2]Sheet1!$D$3:$F$110,3,FALSE)</f>
        <v>139.2</v>
      </c>
      <c r="M73" s="2" t="b">
        <f t="shared" si="4"/>
        <v>1</v>
      </c>
      <c r="N73" s="2" t="b">
        <f t="shared" si="5"/>
        <v>1</v>
      </c>
    </row>
    <row r="74" s="2" customFormat="1" ht="26" customHeight="1" spans="1:14">
      <c r="A74" s="8">
        <v>3</v>
      </c>
      <c r="B74" s="9" t="s">
        <v>185</v>
      </c>
      <c r="C74" s="14"/>
      <c r="D74" s="14"/>
      <c r="E74" s="11" t="s">
        <v>186</v>
      </c>
      <c r="F74" s="9">
        <v>128.43</v>
      </c>
      <c r="G74" s="8">
        <v>71.96</v>
      </c>
      <c r="H74" s="12">
        <f t="shared" si="3"/>
        <v>68.86</v>
      </c>
      <c r="I74" s="8"/>
      <c r="K74" s="2" t="str">
        <f>VLOOKUP(B74,[2]Sheet1!$D$3:$F$110,2,FALSE)</f>
        <v>308010102627</v>
      </c>
      <c r="L74" s="2">
        <f>VLOOKUP(B74,[2]Sheet1!$D$3:$F$110,3,FALSE)</f>
        <v>128.43</v>
      </c>
      <c r="M74" s="2" t="b">
        <f t="shared" si="4"/>
        <v>1</v>
      </c>
      <c r="N74" s="2" t="b">
        <f t="shared" si="5"/>
        <v>1</v>
      </c>
    </row>
    <row r="75" s="2" customFormat="1" ht="26" customHeight="1" spans="1:14">
      <c r="A75" s="8">
        <v>1</v>
      </c>
      <c r="B75" s="9" t="s">
        <v>187</v>
      </c>
      <c r="C75" s="10" t="s">
        <v>188</v>
      </c>
      <c r="D75" s="10" t="s">
        <v>189</v>
      </c>
      <c r="E75" s="11" t="s">
        <v>190</v>
      </c>
      <c r="F75" s="9">
        <v>130.98</v>
      </c>
      <c r="G75" s="8">
        <v>79.42</v>
      </c>
      <c r="H75" s="12">
        <f t="shared" si="3"/>
        <v>73.85</v>
      </c>
      <c r="I75" s="8" t="s">
        <v>16</v>
      </c>
      <c r="K75" s="2" t="str">
        <f>VLOOKUP(B75,[2]Sheet1!$D$3:$F$110,2,FALSE)</f>
        <v>308010103120</v>
      </c>
      <c r="L75" s="2">
        <f>VLOOKUP(B75,[2]Sheet1!$D$3:$F$110,3,FALSE)</f>
        <v>130.98</v>
      </c>
      <c r="M75" s="2" t="b">
        <f t="shared" si="4"/>
        <v>1</v>
      </c>
      <c r="N75" s="2" t="b">
        <f t="shared" si="5"/>
        <v>1</v>
      </c>
    </row>
    <row r="76" s="2" customFormat="1" ht="26" customHeight="1" spans="1:14">
      <c r="A76" s="8">
        <v>2</v>
      </c>
      <c r="B76" s="9" t="s">
        <v>191</v>
      </c>
      <c r="C76" s="13"/>
      <c r="D76" s="13"/>
      <c r="E76" s="11" t="s">
        <v>192</v>
      </c>
      <c r="F76" s="9">
        <v>132.46</v>
      </c>
      <c r="G76" s="8">
        <v>78.64</v>
      </c>
      <c r="H76" s="12">
        <f t="shared" si="3"/>
        <v>73.68</v>
      </c>
      <c r="I76" s="8" t="s">
        <v>16</v>
      </c>
      <c r="K76" s="2" t="str">
        <f>VLOOKUP(B76,[2]Sheet1!$D$3:$F$110,2,FALSE)</f>
        <v>308010102814</v>
      </c>
      <c r="L76" s="2">
        <f>VLOOKUP(B76,[2]Sheet1!$D$3:$F$110,3,FALSE)</f>
        <v>132.46</v>
      </c>
      <c r="M76" s="2" t="b">
        <f t="shared" si="4"/>
        <v>1</v>
      </c>
      <c r="N76" s="2" t="b">
        <f t="shared" si="5"/>
        <v>1</v>
      </c>
    </row>
    <row r="77" s="2" customFormat="1" ht="26" customHeight="1" spans="1:14">
      <c r="A77" s="8">
        <v>3</v>
      </c>
      <c r="B77" s="9" t="s">
        <v>193</v>
      </c>
      <c r="C77" s="13"/>
      <c r="D77" s="13"/>
      <c r="E77" s="11" t="s">
        <v>194</v>
      </c>
      <c r="F77" s="9">
        <v>129.09</v>
      </c>
      <c r="G77" s="8">
        <v>78.9</v>
      </c>
      <c r="H77" s="12">
        <f t="shared" si="3"/>
        <v>73.16</v>
      </c>
      <c r="I77" s="8" t="s">
        <v>16</v>
      </c>
      <c r="K77" s="2" t="str">
        <f>VLOOKUP(B77,[2]Sheet1!$D$3:$F$110,2,FALSE)</f>
        <v>308010103005</v>
      </c>
      <c r="L77" s="2">
        <f>VLOOKUP(B77,[2]Sheet1!$D$3:$F$110,3,FALSE)</f>
        <v>129.09</v>
      </c>
      <c r="M77" s="2" t="b">
        <f t="shared" si="4"/>
        <v>1</v>
      </c>
      <c r="N77" s="2" t="b">
        <f t="shared" si="5"/>
        <v>1</v>
      </c>
    </row>
    <row r="78" s="2" customFormat="1" ht="26" customHeight="1" spans="1:14">
      <c r="A78" s="8">
        <v>4</v>
      </c>
      <c r="B78" s="9" t="s">
        <v>195</v>
      </c>
      <c r="C78" s="13"/>
      <c r="D78" s="13"/>
      <c r="E78" s="11" t="s">
        <v>196</v>
      </c>
      <c r="F78" s="9">
        <v>127.22</v>
      </c>
      <c r="G78" s="8">
        <v>78.78</v>
      </c>
      <c r="H78" s="12">
        <f t="shared" si="3"/>
        <v>72.71</v>
      </c>
      <c r="I78" s="8"/>
      <c r="K78" s="2" t="str">
        <f>VLOOKUP(B78,[2]Sheet1!$D$3:$F$110,2,FALSE)</f>
        <v>308010103828</v>
      </c>
      <c r="L78" s="2">
        <f>VLOOKUP(B78,[2]Sheet1!$D$3:$F$110,3,FALSE)</f>
        <v>127.22</v>
      </c>
      <c r="M78" s="2" t="b">
        <f t="shared" si="4"/>
        <v>1</v>
      </c>
      <c r="N78" s="2" t="b">
        <f t="shared" si="5"/>
        <v>1</v>
      </c>
    </row>
    <row r="79" s="2" customFormat="1" ht="26" customHeight="1" spans="1:14">
      <c r="A79" s="8">
        <v>5</v>
      </c>
      <c r="B79" s="9" t="s">
        <v>197</v>
      </c>
      <c r="C79" s="13"/>
      <c r="D79" s="13"/>
      <c r="E79" s="11" t="s">
        <v>198</v>
      </c>
      <c r="F79" s="9">
        <v>133.07</v>
      </c>
      <c r="G79" s="8">
        <v>74.96</v>
      </c>
      <c r="H79" s="12">
        <f t="shared" si="3"/>
        <v>71.59</v>
      </c>
      <c r="I79" s="8"/>
      <c r="K79" s="2" t="str">
        <f>VLOOKUP(B79,[2]Sheet1!$D$3:$F$110,2,FALSE)</f>
        <v>308010102816</v>
      </c>
      <c r="L79" s="2">
        <f>VLOOKUP(B79,[2]Sheet1!$D$3:$F$110,3,FALSE)</f>
        <v>133.07</v>
      </c>
      <c r="M79" s="2" t="b">
        <f t="shared" si="4"/>
        <v>1</v>
      </c>
      <c r="N79" s="2" t="b">
        <f t="shared" si="5"/>
        <v>1</v>
      </c>
    </row>
    <row r="80" s="2" customFormat="1" ht="26" customHeight="1" spans="1:14">
      <c r="A80" s="8">
        <v>6</v>
      </c>
      <c r="B80" s="9" t="s">
        <v>199</v>
      </c>
      <c r="C80" s="14"/>
      <c r="D80" s="14"/>
      <c r="E80" s="11" t="s">
        <v>200</v>
      </c>
      <c r="F80" s="9">
        <v>129.72</v>
      </c>
      <c r="G80" s="8">
        <v>30.3</v>
      </c>
      <c r="H80" s="12">
        <f t="shared" si="3"/>
        <v>44.12</v>
      </c>
      <c r="I80" s="8"/>
      <c r="K80" s="2" t="str">
        <f>VLOOKUP(B80,[2]Sheet1!$D$3:$F$110,2,FALSE)</f>
        <v>308010103824</v>
      </c>
      <c r="L80" s="2">
        <f>VLOOKUP(B80,[2]Sheet1!$D$3:$F$110,3,FALSE)</f>
        <v>129.72</v>
      </c>
      <c r="M80" s="2" t="b">
        <f t="shared" si="4"/>
        <v>1</v>
      </c>
      <c r="N80" s="2" t="b">
        <f t="shared" si="5"/>
        <v>1</v>
      </c>
    </row>
    <row r="81" s="2" customFormat="1" ht="26" customHeight="1" spans="1:14">
      <c r="A81" s="8">
        <v>1</v>
      </c>
      <c r="B81" s="9" t="s">
        <v>201</v>
      </c>
      <c r="C81" s="10" t="s">
        <v>188</v>
      </c>
      <c r="D81" s="10" t="s">
        <v>202</v>
      </c>
      <c r="E81" s="11" t="s">
        <v>203</v>
      </c>
      <c r="F81" s="9">
        <v>132.46</v>
      </c>
      <c r="G81" s="8">
        <v>79.04</v>
      </c>
      <c r="H81" s="12">
        <f t="shared" si="3"/>
        <v>73.92</v>
      </c>
      <c r="I81" s="8" t="s">
        <v>16</v>
      </c>
      <c r="K81" s="2" t="str">
        <f>VLOOKUP(B81,[2]Sheet1!$D$3:$F$110,2,FALSE)</f>
        <v>308010102225</v>
      </c>
      <c r="L81" s="2">
        <f>VLOOKUP(B81,[2]Sheet1!$D$3:$F$110,3,FALSE)</f>
        <v>132.46</v>
      </c>
      <c r="M81" s="2" t="b">
        <f t="shared" si="4"/>
        <v>1</v>
      </c>
      <c r="N81" s="2" t="b">
        <f t="shared" si="5"/>
        <v>1</v>
      </c>
    </row>
    <row r="82" s="2" customFormat="1" ht="26" customHeight="1" spans="1:14">
      <c r="A82" s="8">
        <v>2</v>
      </c>
      <c r="B82" s="9" t="s">
        <v>204</v>
      </c>
      <c r="C82" s="13"/>
      <c r="D82" s="13"/>
      <c r="E82" s="11" t="s">
        <v>205</v>
      </c>
      <c r="F82" s="9">
        <v>133.09</v>
      </c>
      <c r="G82" s="8">
        <v>77.76</v>
      </c>
      <c r="H82" s="12">
        <f t="shared" si="3"/>
        <v>73.27</v>
      </c>
      <c r="I82" s="8"/>
      <c r="K82" s="2" t="str">
        <f>VLOOKUP(B82,[2]Sheet1!$D$3:$F$110,2,FALSE)</f>
        <v>308010102222</v>
      </c>
      <c r="L82" s="2">
        <f>VLOOKUP(B82,[2]Sheet1!$D$3:$F$110,3,FALSE)</f>
        <v>133.09</v>
      </c>
      <c r="M82" s="2" t="b">
        <f t="shared" si="4"/>
        <v>1</v>
      </c>
      <c r="N82" s="2" t="b">
        <f t="shared" si="5"/>
        <v>1</v>
      </c>
    </row>
    <row r="83" s="2" customFormat="1" ht="26" customHeight="1" spans="1:14">
      <c r="A83" s="8">
        <v>3</v>
      </c>
      <c r="B83" s="9" t="s">
        <v>206</v>
      </c>
      <c r="C83" s="14"/>
      <c r="D83" s="14"/>
      <c r="E83" s="11" t="s">
        <v>207</v>
      </c>
      <c r="F83" s="9">
        <v>130.11</v>
      </c>
      <c r="G83" s="8">
        <v>78.18</v>
      </c>
      <c r="H83" s="12">
        <f t="shared" si="3"/>
        <v>72.93</v>
      </c>
      <c r="I83" s="8"/>
      <c r="K83" s="2" t="str">
        <f>VLOOKUP(B83,[2]Sheet1!$D$3:$F$110,2,FALSE)</f>
        <v>308010103104</v>
      </c>
      <c r="L83" s="2">
        <f>VLOOKUP(B83,[2]Sheet1!$D$3:$F$110,3,FALSE)</f>
        <v>130.11</v>
      </c>
      <c r="M83" s="2" t="b">
        <f t="shared" si="4"/>
        <v>1</v>
      </c>
      <c r="N83" s="2" t="b">
        <f t="shared" si="5"/>
        <v>1</v>
      </c>
    </row>
    <row r="84" s="2" customFormat="1" ht="26" customHeight="1" spans="1:14">
      <c r="A84" s="8">
        <v>1</v>
      </c>
      <c r="B84" s="9" t="s">
        <v>208</v>
      </c>
      <c r="C84" s="10" t="s">
        <v>209</v>
      </c>
      <c r="D84" s="10" t="s">
        <v>210</v>
      </c>
      <c r="E84" s="11" t="s">
        <v>211</v>
      </c>
      <c r="F84" s="9">
        <v>127.98</v>
      </c>
      <c r="G84" s="8">
        <v>81.12</v>
      </c>
      <c r="H84" s="12">
        <f t="shared" si="3"/>
        <v>74.27</v>
      </c>
      <c r="I84" s="8" t="s">
        <v>16</v>
      </c>
      <c r="K84" s="2" t="str">
        <f>VLOOKUP(B84,[2]Sheet1!$D$3:$F$110,2,FALSE)</f>
        <v>308010102418</v>
      </c>
      <c r="L84" s="2">
        <f>VLOOKUP(B84,[2]Sheet1!$D$3:$F$110,3,FALSE)</f>
        <v>127.98</v>
      </c>
      <c r="M84" s="2" t="b">
        <f t="shared" si="4"/>
        <v>1</v>
      </c>
      <c r="N84" s="2" t="b">
        <f t="shared" si="5"/>
        <v>1</v>
      </c>
    </row>
    <row r="85" s="2" customFormat="1" ht="26" customHeight="1" spans="1:14">
      <c r="A85" s="8">
        <v>2</v>
      </c>
      <c r="B85" s="9" t="s">
        <v>212</v>
      </c>
      <c r="C85" s="14"/>
      <c r="D85" s="14"/>
      <c r="E85" s="11" t="s">
        <v>213</v>
      </c>
      <c r="F85" s="9">
        <v>113.91</v>
      </c>
      <c r="G85" s="8">
        <v>81</v>
      </c>
      <c r="H85" s="12">
        <f t="shared" si="3"/>
        <v>71.38</v>
      </c>
      <c r="I85" s="8"/>
      <c r="K85" s="2" t="str">
        <f>VLOOKUP(B85,[2]Sheet1!$D$3:$F$110,2,FALSE)</f>
        <v>308010103211</v>
      </c>
      <c r="L85" s="2">
        <f>VLOOKUP(B85,[2]Sheet1!$D$3:$F$110,3,FALSE)</f>
        <v>113.91</v>
      </c>
      <c r="M85" s="2" t="b">
        <f t="shared" si="4"/>
        <v>1</v>
      </c>
      <c r="N85" s="2" t="b">
        <f t="shared" si="5"/>
        <v>1</v>
      </c>
    </row>
    <row r="86" s="2" customFormat="1" ht="26" customHeight="1" spans="1:14">
      <c r="A86" s="8">
        <v>1</v>
      </c>
      <c r="B86" s="9" t="s">
        <v>214</v>
      </c>
      <c r="C86" s="10" t="s">
        <v>215</v>
      </c>
      <c r="D86" s="10" t="s">
        <v>216</v>
      </c>
      <c r="E86" s="11" t="s">
        <v>217</v>
      </c>
      <c r="F86" s="9">
        <v>136.07</v>
      </c>
      <c r="G86" s="8">
        <v>76.88</v>
      </c>
      <c r="H86" s="12">
        <f t="shared" si="3"/>
        <v>73.34</v>
      </c>
      <c r="I86" s="8" t="s">
        <v>16</v>
      </c>
      <c r="K86" s="2" t="str">
        <f>VLOOKUP(B86,[2]Sheet1!$D$3:$F$110,2,FALSE)</f>
        <v>308010103611</v>
      </c>
      <c r="L86" s="2">
        <f>VLOOKUP(B86,[2]Sheet1!$D$3:$F$110,3,FALSE)</f>
        <v>136.07</v>
      </c>
      <c r="M86" s="2" t="b">
        <f t="shared" si="4"/>
        <v>1</v>
      </c>
      <c r="N86" s="2" t="b">
        <f t="shared" si="5"/>
        <v>1</v>
      </c>
    </row>
    <row r="87" s="2" customFormat="1" ht="26" customHeight="1" spans="1:14">
      <c r="A87" s="8">
        <v>2</v>
      </c>
      <c r="B87" s="9" t="s">
        <v>218</v>
      </c>
      <c r="C87" s="13"/>
      <c r="D87" s="13"/>
      <c r="E87" s="11" t="s">
        <v>219</v>
      </c>
      <c r="F87" s="9">
        <v>130.5</v>
      </c>
      <c r="G87" s="8">
        <v>78.1</v>
      </c>
      <c r="H87" s="12">
        <f t="shared" si="3"/>
        <v>72.96</v>
      </c>
      <c r="I87" s="8" t="s">
        <v>16</v>
      </c>
      <c r="K87" s="2" t="str">
        <f>VLOOKUP(B87,[2]Sheet1!$D$3:$F$110,2,FALSE)</f>
        <v>308010103722</v>
      </c>
      <c r="L87" s="2">
        <f>VLOOKUP(B87,[2]Sheet1!$D$3:$F$110,3,FALSE)</f>
        <v>130.5</v>
      </c>
      <c r="M87" s="2" t="b">
        <f t="shared" si="4"/>
        <v>1</v>
      </c>
      <c r="N87" s="2" t="b">
        <f t="shared" si="5"/>
        <v>1</v>
      </c>
    </row>
    <row r="88" s="2" customFormat="1" ht="26" customHeight="1" spans="1:14">
      <c r="A88" s="8">
        <v>3</v>
      </c>
      <c r="B88" s="9" t="s">
        <v>220</v>
      </c>
      <c r="C88" s="13"/>
      <c r="D88" s="13"/>
      <c r="E88" s="11" t="s">
        <v>221</v>
      </c>
      <c r="F88" s="9">
        <v>130.11</v>
      </c>
      <c r="G88" s="8">
        <v>77.48</v>
      </c>
      <c r="H88" s="12">
        <f t="shared" si="3"/>
        <v>72.51</v>
      </c>
      <c r="I88" s="8" t="s">
        <v>16</v>
      </c>
      <c r="K88" s="2" t="str">
        <f>VLOOKUP(B88,[2]Sheet1!$D$3:$F$110,2,FALSE)</f>
        <v>308010102620</v>
      </c>
      <c r="L88" s="2">
        <f>VLOOKUP(B88,[2]Sheet1!$D$3:$F$110,3,FALSE)</f>
        <v>130.11</v>
      </c>
      <c r="M88" s="2" t="b">
        <f t="shared" si="4"/>
        <v>1</v>
      </c>
      <c r="N88" s="2" t="b">
        <f t="shared" si="5"/>
        <v>1</v>
      </c>
    </row>
    <row r="89" s="2" customFormat="1" ht="26" customHeight="1" spans="1:14">
      <c r="A89" s="8">
        <v>4</v>
      </c>
      <c r="B89" s="9" t="s">
        <v>222</v>
      </c>
      <c r="C89" s="13"/>
      <c r="D89" s="13"/>
      <c r="E89" s="11" t="s">
        <v>223</v>
      </c>
      <c r="F89" s="9">
        <v>137.46</v>
      </c>
      <c r="G89" s="8">
        <v>74.96</v>
      </c>
      <c r="H89" s="12">
        <f t="shared" si="3"/>
        <v>72.47</v>
      </c>
      <c r="I89" s="8"/>
      <c r="K89" s="2" t="str">
        <f>VLOOKUP(B89,[2]Sheet1!$D$3:$F$110,2,FALSE)</f>
        <v>308010102112</v>
      </c>
      <c r="L89" s="2">
        <f>VLOOKUP(B89,[2]Sheet1!$D$3:$F$110,3,FALSE)</f>
        <v>137.46</v>
      </c>
      <c r="M89" s="2" t="b">
        <f t="shared" si="4"/>
        <v>1</v>
      </c>
      <c r="N89" s="2" t="b">
        <f t="shared" si="5"/>
        <v>1</v>
      </c>
    </row>
    <row r="90" s="2" customFormat="1" ht="26" customHeight="1" spans="1:14">
      <c r="A90" s="8">
        <v>5</v>
      </c>
      <c r="B90" s="9" t="s">
        <v>224</v>
      </c>
      <c r="C90" s="13"/>
      <c r="D90" s="13"/>
      <c r="E90" s="11" t="s">
        <v>225</v>
      </c>
      <c r="F90" s="9">
        <v>134.07</v>
      </c>
      <c r="G90" s="8">
        <v>74.94</v>
      </c>
      <c r="H90" s="12">
        <f t="shared" si="3"/>
        <v>71.78</v>
      </c>
      <c r="I90" s="8"/>
      <c r="K90" s="2" t="str">
        <f>VLOOKUP(B90,[2]Sheet1!$D$3:$F$110,2,FALSE)</f>
        <v>308010102320</v>
      </c>
      <c r="L90" s="2">
        <f>VLOOKUP(B90,[2]Sheet1!$D$3:$F$110,3,FALSE)</f>
        <v>134.07</v>
      </c>
      <c r="M90" s="2" t="b">
        <f t="shared" si="4"/>
        <v>1</v>
      </c>
      <c r="N90" s="2" t="b">
        <f t="shared" si="5"/>
        <v>1</v>
      </c>
    </row>
    <row r="91" s="2" customFormat="1" ht="26" customHeight="1" spans="1:14">
      <c r="A91" s="8">
        <v>6</v>
      </c>
      <c r="B91" s="9" t="s">
        <v>226</v>
      </c>
      <c r="C91" s="14"/>
      <c r="D91" s="14"/>
      <c r="E91" s="11" t="s">
        <v>227</v>
      </c>
      <c r="F91" s="9">
        <v>128.48</v>
      </c>
      <c r="G91" s="8">
        <v>72.44</v>
      </c>
      <c r="H91" s="12">
        <f t="shared" si="3"/>
        <v>69.16</v>
      </c>
      <c r="I91" s="8"/>
      <c r="K91" s="2" t="str">
        <f>VLOOKUP(B91,[2]Sheet1!$D$3:$F$110,2,FALSE)</f>
        <v>308010102027</v>
      </c>
      <c r="L91" s="2">
        <f>VLOOKUP(B91,[2]Sheet1!$D$3:$F$110,3,FALSE)</f>
        <v>128.48</v>
      </c>
      <c r="M91" s="2" t="b">
        <f t="shared" si="4"/>
        <v>1</v>
      </c>
      <c r="N91" s="2" t="b">
        <f t="shared" si="5"/>
        <v>1</v>
      </c>
    </row>
    <row r="92" s="2" customFormat="1" ht="26" customHeight="1" spans="1:14">
      <c r="A92" s="8">
        <v>1</v>
      </c>
      <c r="B92" s="9" t="s">
        <v>228</v>
      </c>
      <c r="C92" s="10" t="s">
        <v>215</v>
      </c>
      <c r="D92" s="10" t="s">
        <v>229</v>
      </c>
      <c r="E92" s="11" t="s">
        <v>230</v>
      </c>
      <c r="F92" s="9">
        <v>138.07</v>
      </c>
      <c r="G92" s="8">
        <v>79.88</v>
      </c>
      <c r="H92" s="12">
        <f t="shared" si="3"/>
        <v>75.54</v>
      </c>
      <c r="I92" s="8" t="s">
        <v>16</v>
      </c>
      <c r="K92" s="2" t="str">
        <f>VLOOKUP(B92,[2]Sheet1!$D$3:$F$110,2,FALSE)</f>
        <v>308010101928</v>
      </c>
      <c r="L92" s="2">
        <f>VLOOKUP(B92,[2]Sheet1!$D$3:$F$110,3,FALSE)</f>
        <v>138.07</v>
      </c>
      <c r="M92" s="2" t="b">
        <f t="shared" si="4"/>
        <v>1</v>
      </c>
      <c r="N92" s="2" t="b">
        <f t="shared" si="5"/>
        <v>1</v>
      </c>
    </row>
    <row r="93" s="2" customFormat="1" ht="26" customHeight="1" spans="1:14">
      <c r="A93" s="8">
        <v>2</v>
      </c>
      <c r="B93" s="9" t="s">
        <v>231</v>
      </c>
      <c r="C93" s="13"/>
      <c r="D93" s="13"/>
      <c r="E93" s="11" t="s">
        <v>232</v>
      </c>
      <c r="F93" s="9">
        <v>136.24</v>
      </c>
      <c r="G93" s="8">
        <v>77.24</v>
      </c>
      <c r="H93" s="12">
        <f t="shared" si="3"/>
        <v>73.59</v>
      </c>
      <c r="I93" s="8"/>
      <c r="K93" s="2" t="str">
        <f>VLOOKUP(B93,[2]Sheet1!$D$3:$F$110,2,FALSE)</f>
        <v>308010103207</v>
      </c>
      <c r="L93" s="2">
        <f>VLOOKUP(B93,[2]Sheet1!$D$3:$F$110,3,FALSE)</f>
        <v>136.24</v>
      </c>
      <c r="M93" s="2" t="b">
        <f t="shared" si="4"/>
        <v>1</v>
      </c>
      <c r="N93" s="2" t="b">
        <f t="shared" si="5"/>
        <v>1</v>
      </c>
    </row>
    <row r="94" s="2" customFormat="1" ht="26" customHeight="1" spans="1:14">
      <c r="A94" s="8">
        <v>3</v>
      </c>
      <c r="B94" s="9" t="s">
        <v>233</v>
      </c>
      <c r="C94" s="14"/>
      <c r="D94" s="14"/>
      <c r="E94" s="11" t="s">
        <v>234</v>
      </c>
      <c r="F94" s="9">
        <v>136.09</v>
      </c>
      <c r="G94" s="8">
        <v>76.96</v>
      </c>
      <c r="H94" s="12">
        <f t="shared" si="3"/>
        <v>73.39</v>
      </c>
      <c r="I94" s="8"/>
      <c r="K94" s="2" t="str">
        <f>VLOOKUP(B94,[2]Sheet1!$D$3:$F$110,2,FALSE)</f>
        <v>308010102730</v>
      </c>
      <c r="L94" s="2">
        <f>VLOOKUP(B94,[2]Sheet1!$D$3:$F$110,3,FALSE)</f>
        <v>136.09</v>
      </c>
      <c r="M94" s="2" t="b">
        <f t="shared" si="4"/>
        <v>1</v>
      </c>
      <c r="N94" s="2" t="b">
        <f t="shared" si="5"/>
        <v>1</v>
      </c>
    </row>
    <row r="95" s="3" customFormat="1" ht="26" customHeight="1" spans="1:14">
      <c r="A95" s="17">
        <v>1</v>
      </c>
      <c r="B95" s="9" t="s">
        <v>235</v>
      </c>
      <c r="C95" s="9" t="s">
        <v>236</v>
      </c>
      <c r="D95" s="9" t="s">
        <v>237</v>
      </c>
      <c r="E95" s="11" t="s">
        <v>238</v>
      </c>
      <c r="F95" s="9">
        <v>55.33</v>
      </c>
      <c r="G95" s="17">
        <v>76.06</v>
      </c>
      <c r="H95" s="18">
        <f t="shared" ref="H95:H97" si="6">ROUND(F95*0.4+G95*0.6,2)</f>
        <v>67.77</v>
      </c>
      <c r="I95" s="17" t="s">
        <v>16</v>
      </c>
      <c r="K95" s="3" t="str">
        <f>VLOOKUP(B95,[3]Sheet1!$D$2:$F$18,2,FALSE)</f>
        <v>608010101412</v>
      </c>
      <c r="L95" s="3">
        <f>VLOOKUP(B95,[3]Sheet1!$D$2:$F$18,3,FALSE)</f>
        <v>55.33</v>
      </c>
      <c r="M95" s="3" t="b">
        <f t="shared" si="4"/>
        <v>1</v>
      </c>
      <c r="N95" s="3" t="b">
        <f t="shared" si="5"/>
        <v>1</v>
      </c>
    </row>
    <row r="96" s="3" customFormat="1" ht="26" customHeight="1" spans="1:14">
      <c r="A96" s="17">
        <v>2</v>
      </c>
      <c r="B96" s="9" t="s">
        <v>239</v>
      </c>
      <c r="C96" s="11"/>
      <c r="D96" s="11"/>
      <c r="E96" s="11" t="s">
        <v>240</v>
      </c>
      <c r="F96" s="9">
        <v>48.68</v>
      </c>
      <c r="G96" s="17">
        <v>76.52</v>
      </c>
      <c r="H96" s="18">
        <f t="shared" si="6"/>
        <v>65.38</v>
      </c>
      <c r="I96" s="17"/>
      <c r="K96" s="3" t="str">
        <f>VLOOKUP(B96,[3]Sheet1!$D$2:$F$18,2,FALSE)</f>
        <v>608010100601</v>
      </c>
      <c r="L96" s="3">
        <f>VLOOKUP(B96,[3]Sheet1!$D$2:$F$18,3,FALSE)</f>
        <v>48.68</v>
      </c>
      <c r="M96" s="3" t="b">
        <f t="shared" si="4"/>
        <v>1</v>
      </c>
      <c r="N96" s="3" t="b">
        <f t="shared" si="5"/>
        <v>1</v>
      </c>
    </row>
    <row r="97" s="3" customFormat="1" ht="26" customHeight="1" spans="1:14">
      <c r="A97" s="17">
        <v>1</v>
      </c>
      <c r="B97" s="9" t="s">
        <v>241</v>
      </c>
      <c r="C97" s="9" t="s">
        <v>242</v>
      </c>
      <c r="D97" s="17" t="s">
        <v>237</v>
      </c>
      <c r="E97" s="11" t="s">
        <v>243</v>
      </c>
      <c r="F97" s="9">
        <v>57.45</v>
      </c>
      <c r="G97" s="17">
        <v>81.2</v>
      </c>
      <c r="H97" s="18">
        <f t="shared" si="6"/>
        <v>71.7</v>
      </c>
      <c r="I97" s="17" t="s">
        <v>16</v>
      </c>
      <c r="K97" s="3" t="str">
        <f>VLOOKUP(B97,[3]Sheet1!$D$2:$F$18,2,FALSE)</f>
        <v>608010101016</v>
      </c>
      <c r="L97" s="3">
        <f>VLOOKUP(B97,[3]Sheet1!$D$2:$F$18,3,FALSE)</f>
        <v>57.45</v>
      </c>
      <c r="M97" s="3" t="b">
        <f t="shared" si="4"/>
        <v>1</v>
      </c>
      <c r="N97" s="3" t="b">
        <f t="shared" si="5"/>
        <v>1</v>
      </c>
    </row>
    <row r="98" s="3" customFormat="1" ht="26" customHeight="1" spans="1:14">
      <c r="A98" s="17">
        <v>1</v>
      </c>
      <c r="B98" s="17" t="s">
        <v>244</v>
      </c>
      <c r="C98" s="9" t="s">
        <v>245</v>
      </c>
      <c r="D98" s="9" t="s">
        <v>246</v>
      </c>
      <c r="E98" s="11" t="s">
        <v>247</v>
      </c>
      <c r="F98" s="19">
        <v>66.41</v>
      </c>
      <c r="G98" s="17">
        <v>75.64</v>
      </c>
      <c r="H98" s="18">
        <f t="shared" ref="H98:H102" si="7">ROUND(F98*0.8+G98*0.2,2)</f>
        <v>68.26</v>
      </c>
      <c r="I98" s="17" t="s">
        <v>16</v>
      </c>
      <c r="K98" s="3" t="str">
        <f>VLOOKUP(B98,[3]Sheet1!$D$2:$F$18,2,FALSE)</f>
        <v>817010300203</v>
      </c>
      <c r="L98" s="3">
        <f>VLOOKUP(B98,[3]Sheet1!$D$2:$F$18,3,FALSE)</f>
        <v>66.41</v>
      </c>
      <c r="M98" s="3" t="b">
        <f t="shared" si="4"/>
        <v>1</v>
      </c>
      <c r="N98" s="3" t="b">
        <f t="shared" si="5"/>
        <v>1</v>
      </c>
    </row>
    <row r="99" s="3" customFormat="1" ht="26" customHeight="1" spans="1:14">
      <c r="A99" s="17">
        <v>1</v>
      </c>
      <c r="B99" s="17" t="s">
        <v>248</v>
      </c>
      <c r="C99" s="11"/>
      <c r="D99" s="9" t="s">
        <v>249</v>
      </c>
      <c r="E99" s="11" t="s">
        <v>250</v>
      </c>
      <c r="F99" s="19">
        <v>63</v>
      </c>
      <c r="G99" s="17">
        <v>78.7</v>
      </c>
      <c r="H99" s="18">
        <f t="shared" si="7"/>
        <v>66.14</v>
      </c>
      <c r="I99" s="17" t="s">
        <v>16</v>
      </c>
      <c r="K99" s="3" t="str">
        <f>VLOOKUP(B99,[3]Sheet1!$D$2:$F$18,2,FALSE)</f>
        <v>817010300230</v>
      </c>
      <c r="L99" s="3">
        <f>VLOOKUP(B99,[3]Sheet1!$D$2:$F$18,3,FALSE)</f>
        <v>63</v>
      </c>
      <c r="M99" s="3" t="b">
        <f t="shared" si="4"/>
        <v>1</v>
      </c>
      <c r="N99" s="3" t="b">
        <f t="shared" si="5"/>
        <v>1</v>
      </c>
    </row>
    <row r="100" s="3" customFormat="1" ht="26" customHeight="1" spans="1:14">
      <c r="A100" s="17">
        <v>1</v>
      </c>
      <c r="B100" s="17" t="s">
        <v>251</v>
      </c>
      <c r="C100" s="9" t="s">
        <v>252</v>
      </c>
      <c r="D100" s="10" t="s">
        <v>249</v>
      </c>
      <c r="E100" s="11" t="s">
        <v>253</v>
      </c>
      <c r="F100" s="19">
        <v>69.88</v>
      </c>
      <c r="G100" s="17">
        <v>79.22</v>
      </c>
      <c r="H100" s="18">
        <f t="shared" si="7"/>
        <v>71.75</v>
      </c>
      <c r="I100" s="17" t="s">
        <v>16</v>
      </c>
      <c r="K100" s="3" t="str">
        <f>VLOOKUP(B100,[3]Sheet1!$D$2:$F$18,2,FALSE)</f>
        <v>817010300218</v>
      </c>
      <c r="L100" s="3">
        <f>VLOOKUP(B100,[3]Sheet1!$D$2:$F$18,3,FALSE)</f>
        <v>69.88</v>
      </c>
      <c r="M100" s="3" t="b">
        <f t="shared" si="4"/>
        <v>1</v>
      </c>
      <c r="N100" s="3" t="b">
        <f t="shared" si="5"/>
        <v>1</v>
      </c>
    </row>
    <row r="101" s="3" customFormat="1" ht="26" customHeight="1" spans="1:14">
      <c r="A101" s="17">
        <v>2</v>
      </c>
      <c r="B101" s="17" t="s">
        <v>254</v>
      </c>
      <c r="C101" s="11"/>
      <c r="D101" s="14"/>
      <c r="E101" s="11" t="s">
        <v>255</v>
      </c>
      <c r="F101" s="19">
        <v>54.46</v>
      </c>
      <c r="G101" s="17">
        <v>75.06</v>
      </c>
      <c r="H101" s="18">
        <f t="shared" si="7"/>
        <v>58.58</v>
      </c>
      <c r="I101" s="17"/>
      <c r="K101" s="3" t="str">
        <f>VLOOKUP(B101,[3]Sheet1!$D$2:$F$18,2,FALSE)</f>
        <v>817010301718</v>
      </c>
      <c r="L101" s="3">
        <f>VLOOKUP(B101,[3]Sheet1!$D$2:$F$18,3,FALSE)</f>
        <v>54.46</v>
      </c>
      <c r="M101" s="3" t="b">
        <f t="shared" si="4"/>
        <v>1</v>
      </c>
      <c r="N101" s="3" t="b">
        <f t="shared" si="5"/>
        <v>1</v>
      </c>
    </row>
    <row r="102" s="3" customFormat="1" ht="26" customHeight="1" spans="1:14">
      <c r="A102" s="17">
        <v>1</v>
      </c>
      <c r="B102" s="17" t="s">
        <v>256</v>
      </c>
      <c r="C102" s="9" t="s">
        <v>257</v>
      </c>
      <c r="D102" s="9" t="s">
        <v>249</v>
      </c>
      <c r="E102" s="11" t="s">
        <v>258</v>
      </c>
      <c r="F102" s="19">
        <v>67.71</v>
      </c>
      <c r="G102" s="17">
        <v>78.86</v>
      </c>
      <c r="H102" s="18">
        <f t="shared" si="7"/>
        <v>69.94</v>
      </c>
      <c r="I102" s="17" t="s">
        <v>16</v>
      </c>
      <c r="K102" s="3" t="str">
        <f>VLOOKUP(B102,[3]Sheet1!$D$2:$F$18,2,FALSE)</f>
        <v>817010302205</v>
      </c>
      <c r="L102" s="3">
        <f>VLOOKUP(B102,[3]Sheet1!$D$2:$F$18,3,FALSE)</f>
        <v>67.71</v>
      </c>
      <c r="M102" s="3" t="b">
        <f t="shared" si="4"/>
        <v>1</v>
      </c>
      <c r="N102" s="3" t="b">
        <f t="shared" si="5"/>
        <v>1</v>
      </c>
    </row>
    <row r="103" s="3" customFormat="1" ht="26" customHeight="1" spans="1:14">
      <c r="A103" s="17">
        <v>1</v>
      </c>
      <c r="B103" s="9" t="s">
        <v>259</v>
      </c>
      <c r="C103" s="9" t="s">
        <v>260</v>
      </c>
      <c r="D103" s="9" t="s">
        <v>166</v>
      </c>
      <c r="E103" s="11" t="s">
        <v>261</v>
      </c>
      <c r="F103" s="9">
        <v>125.83</v>
      </c>
      <c r="G103" s="17">
        <v>81.26</v>
      </c>
      <c r="H103" s="18">
        <f t="shared" ref="H103:H107" si="8">ROUND(F103/2*0.4+G103*0.6,2)</f>
        <v>73.92</v>
      </c>
      <c r="I103" s="17" t="s">
        <v>16</v>
      </c>
      <c r="K103" s="3" t="str">
        <f>VLOOKUP(B103,[3]Sheet1!$D$2:$F$18,2,FALSE)</f>
        <v>308010104107</v>
      </c>
      <c r="L103" s="3">
        <f>VLOOKUP(B103,[3]Sheet1!$D$2:$F$18,3,FALSE)</f>
        <v>125.83</v>
      </c>
      <c r="M103" s="3" t="b">
        <f t="shared" si="4"/>
        <v>1</v>
      </c>
      <c r="N103" s="3" t="b">
        <f t="shared" si="5"/>
        <v>1</v>
      </c>
    </row>
    <row r="104" s="3" customFormat="1" ht="26" customHeight="1" spans="1:9">
      <c r="A104" s="17">
        <v>2</v>
      </c>
      <c r="B104" s="9" t="s">
        <v>262</v>
      </c>
      <c r="C104" s="11"/>
      <c r="D104" s="11"/>
      <c r="E104" s="11" t="s">
        <v>263</v>
      </c>
      <c r="F104" s="9">
        <v>120.09</v>
      </c>
      <c r="G104" s="17">
        <v>79.36</v>
      </c>
      <c r="H104" s="18">
        <f t="shared" si="8"/>
        <v>71.63</v>
      </c>
      <c r="I104" s="17" t="s">
        <v>16</v>
      </c>
    </row>
    <row r="105" s="3" customFormat="1" ht="26" customHeight="1" spans="1:14">
      <c r="A105" s="17">
        <v>3</v>
      </c>
      <c r="B105" s="9" t="s">
        <v>264</v>
      </c>
      <c r="C105" s="9"/>
      <c r="D105" s="9"/>
      <c r="E105" s="11" t="s">
        <v>265</v>
      </c>
      <c r="F105" s="9">
        <v>122.09</v>
      </c>
      <c r="G105" s="17">
        <v>77.16</v>
      </c>
      <c r="H105" s="18">
        <f t="shared" si="8"/>
        <v>70.71</v>
      </c>
      <c r="I105" s="17"/>
      <c r="K105" s="3" t="str">
        <f>VLOOKUP(B105,[3]Sheet1!$D$2:$F$18,2,FALSE)</f>
        <v>308010104106</v>
      </c>
      <c r="L105" s="3">
        <f>VLOOKUP(B105,[3]Sheet1!$D$2:$F$18,3,FALSE)</f>
        <v>122.09</v>
      </c>
      <c r="M105" s="3" t="b">
        <f t="shared" ref="M105:M107" si="9">K105=E105</f>
        <v>1</v>
      </c>
      <c r="N105" s="3" t="b">
        <f t="shared" ref="N105:N107" si="10">L105=F105</f>
        <v>1</v>
      </c>
    </row>
    <row r="106" s="3" customFormat="1" ht="26" customHeight="1" spans="1:14">
      <c r="A106" s="17">
        <v>1</v>
      </c>
      <c r="B106" s="9" t="s">
        <v>266</v>
      </c>
      <c r="C106" s="9"/>
      <c r="D106" s="9" t="s">
        <v>173</v>
      </c>
      <c r="E106" s="11" t="s">
        <v>267</v>
      </c>
      <c r="F106" s="9">
        <v>132.57</v>
      </c>
      <c r="G106" s="17">
        <v>81.98</v>
      </c>
      <c r="H106" s="18">
        <f t="shared" si="8"/>
        <v>75.7</v>
      </c>
      <c r="I106" s="17" t="s">
        <v>16</v>
      </c>
      <c r="K106" s="3" t="str">
        <f>VLOOKUP(B106,[3]Sheet1!$D$2:$F$18,2,FALSE)</f>
        <v>308010104114</v>
      </c>
      <c r="L106" s="3">
        <f>VLOOKUP(B106,[3]Sheet1!$D$2:$F$18,3,FALSE)</f>
        <v>132.57</v>
      </c>
      <c r="M106" s="3" t="b">
        <f t="shared" si="9"/>
        <v>1</v>
      </c>
      <c r="N106" s="3" t="b">
        <f t="shared" si="10"/>
        <v>1</v>
      </c>
    </row>
    <row r="107" s="3" customFormat="1" ht="26" customHeight="1" spans="1:14">
      <c r="A107" s="17">
        <v>2</v>
      </c>
      <c r="B107" s="9" t="s">
        <v>268</v>
      </c>
      <c r="C107" s="9"/>
      <c r="D107" s="9"/>
      <c r="E107" s="11" t="s">
        <v>269</v>
      </c>
      <c r="F107" s="9">
        <v>128.24</v>
      </c>
      <c r="G107" s="17">
        <v>78.78</v>
      </c>
      <c r="H107" s="18">
        <f t="shared" si="8"/>
        <v>72.92</v>
      </c>
      <c r="I107" s="17"/>
      <c r="K107" s="3" t="str">
        <f>VLOOKUP(B107,[3]Sheet1!$D$2:$F$18,2,FALSE)</f>
        <v>308010104101</v>
      </c>
      <c r="L107" s="3">
        <f>VLOOKUP(B107,[3]Sheet1!$D$2:$F$18,3,FALSE)</f>
        <v>128.24</v>
      </c>
      <c r="M107" s="3" t="b">
        <f t="shared" si="9"/>
        <v>1</v>
      </c>
      <c r="N107" s="3" t="b">
        <f t="shared" si="10"/>
        <v>1</v>
      </c>
    </row>
  </sheetData>
  <mergeCells count="58">
    <mergeCell ref="A1:I1"/>
    <mergeCell ref="A2:I2"/>
    <mergeCell ref="C4:C6"/>
    <mergeCell ref="C7:C9"/>
    <mergeCell ref="C10:C12"/>
    <mergeCell ref="C13:C17"/>
    <mergeCell ref="C18:C22"/>
    <mergeCell ref="C23:C25"/>
    <mergeCell ref="C26:C28"/>
    <mergeCell ref="C29:C34"/>
    <mergeCell ref="C35:C40"/>
    <mergeCell ref="C41:C46"/>
    <mergeCell ref="C47:C49"/>
    <mergeCell ref="C50:C52"/>
    <mergeCell ref="C53:C55"/>
    <mergeCell ref="C56:C59"/>
    <mergeCell ref="C60:C62"/>
    <mergeCell ref="C63:C65"/>
    <mergeCell ref="C66:C68"/>
    <mergeCell ref="C69:C71"/>
    <mergeCell ref="C72:C74"/>
    <mergeCell ref="C75:C80"/>
    <mergeCell ref="C81:C83"/>
    <mergeCell ref="C84:C85"/>
    <mergeCell ref="C86:C91"/>
    <mergeCell ref="C92:C94"/>
    <mergeCell ref="C95:C96"/>
    <mergeCell ref="C98:C99"/>
    <mergeCell ref="C100:C101"/>
    <mergeCell ref="C103:C107"/>
    <mergeCell ref="D4:D6"/>
    <mergeCell ref="D7:D9"/>
    <mergeCell ref="D10:D12"/>
    <mergeCell ref="D13:D17"/>
    <mergeCell ref="D18:D22"/>
    <mergeCell ref="D23:D25"/>
    <mergeCell ref="D26:D28"/>
    <mergeCell ref="D29:D34"/>
    <mergeCell ref="D35:D40"/>
    <mergeCell ref="D41:D46"/>
    <mergeCell ref="D47:D49"/>
    <mergeCell ref="D50:D52"/>
    <mergeCell ref="D53:D55"/>
    <mergeCell ref="D56:D59"/>
    <mergeCell ref="D60:D62"/>
    <mergeCell ref="D63:D65"/>
    <mergeCell ref="D66:D68"/>
    <mergeCell ref="D69:D71"/>
    <mergeCell ref="D72:D74"/>
    <mergeCell ref="D75:D80"/>
    <mergeCell ref="D81:D83"/>
    <mergeCell ref="D84:D85"/>
    <mergeCell ref="D86:D91"/>
    <mergeCell ref="D92:D94"/>
    <mergeCell ref="D95:D96"/>
    <mergeCell ref="D100:D101"/>
    <mergeCell ref="D103:D105"/>
    <mergeCell ref="D106:D107"/>
  </mergeCells>
  <pageMargins left="0.751388888888889" right="0.751388888888889" top="1" bottom="1" header="0.511805555555556" footer="0.511805555555556"/>
  <pageSetup paperSize="9" orientation="landscape" horizontalDpi="600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kj</dc:creator>
  <cp:lastModifiedBy>kj</cp:lastModifiedBy>
  <dcterms:created xsi:type="dcterms:W3CDTF">2024-03-02T06:37:00Z</dcterms:created>
  <dcterms:modified xsi:type="dcterms:W3CDTF">2024-03-02T07:16:43Z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E114353B1A7A49DFB55186A3E0A6F8BF_11</vt:lpwstr>
  </property>
  <property fmtid="{D5CDD505-2E9C-101B-9397-08002B2CF9AE}" pid="3" name="KSOProductBuildVer">
    <vt:lpwstr>2052-12.1.0.16388</vt:lpwstr>
  </property>
</Properties>
</file>