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19176" windowHeight="7045" activeTab="0" tabRatio="687"/>
  </bookViews>
  <sheets>
    <sheet name="成绩公布" sheetId="12" r:id="rId1"/>
  </sheets>
  <definedNames>
    <definedName name="_xlnm.Print_Area" localSheetId="0">'成绩公布'!$A$1:$Q$13</definedName>
    <definedName name="_xlnm.Print_Titles" localSheetId="0">'成绩公布'!$2:$2</definedName>
    <definedName name="_xlnm._FilterDatabase" localSheetId="0" hidden="1">'成绩公布'!A2:Q13</definedName>
  </definedNames>
  <calcPr calcId="144525"/>
</workbook>
</file>

<file path=xl/sharedStrings.xml><?xml version="1.0" encoding="utf-8"?>
<sst xmlns="http://schemas.openxmlformats.org/spreadsheetml/2006/main" count="78" uniqueCount="46">
  <si>
    <t>2023年嘉善县各级机关考试录用公务员面试成绩、总成绩（二）</t>
  </si>
  <si>
    <t>序号</t>
  </si>
  <si>
    <t>试场号</t>
  </si>
  <si>
    <t>姓名</t>
  </si>
  <si>
    <t>岗位序号</t>
  </si>
  <si>
    <t>面试序号</t>
  </si>
  <si>
    <t>报考单位</t>
  </si>
  <si>
    <t>报考职位</t>
  </si>
  <si>
    <t>准考证号</t>
  </si>
  <si>
    <t>笔试总成绩</t>
  </si>
  <si>
    <t>笔试总成绩÷2×40%</t>
  </si>
  <si>
    <t>面试成绩</t>
  </si>
  <si>
    <t>面试成绩  ×60%</t>
  </si>
  <si>
    <t>总成绩</t>
  </si>
  <si>
    <t>名次</t>
  </si>
  <si>
    <t>参加体检标识（★）</t>
  </si>
  <si>
    <t>张越</t>
  </si>
  <si>
    <t>嘉善县人民法院</t>
  </si>
  <si>
    <t>法官助理1</t>
  </si>
  <si>
    <t>104021000614</t>
  </si>
  <si>
    <t>★</t>
  </si>
  <si>
    <t>高振</t>
  </si>
  <si>
    <t>104021001525</t>
  </si>
  <si>
    <t>黄捷</t>
  </si>
  <si>
    <t>104021002409</t>
  </si>
  <si>
    <t>/</t>
  </si>
  <si>
    <t>盛蕙婷</t>
  </si>
  <si>
    <t>法官助理2</t>
  </si>
  <si>
    <t>104021000527</t>
  </si>
  <si>
    <t>银贝贝</t>
  </si>
  <si>
    <t>104021000211</t>
  </si>
  <si>
    <t>赵婕</t>
  </si>
  <si>
    <t>104021002028</t>
  </si>
  <si>
    <t>徐宁</t>
  </si>
  <si>
    <t>嘉善县人民检察院</t>
  </si>
  <si>
    <t>检察官助理</t>
  </si>
  <si>
    <t>104021000519</t>
  </si>
  <si>
    <t>任超群</t>
  </si>
  <si>
    <t>104021002601</t>
  </si>
  <si>
    <t>王丽莎</t>
  </si>
  <si>
    <t>104021001028</t>
  </si>
  <si>
    <t>杨晓东</t>
  </si>
  <si>
    <t>检察官助理（驻监所）</t>
  </si>
  <si>
    <t>104021002130</t>
  </si>
  <si>
    <t>郑志伟</t>
  </si>
  <si>
    <t>104021002113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</si>
</sst>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@"/>
    <numFmt numFmtId="177" formatCode="0.0000_);[Red](0.0000)"/>
    <numFmt numFmtId="178" formatCode="0.00_ "/>
    <numFmt numFmtId="179" formatCode="0.0000_ "/>
    <numFmt numFmtId="180" formatCode="0.0_ "/>
    <numFmt numFmtId="181" formatCode="_ ¥* #,##0_ ;_ ¥* -#,##0_ ;_ ¥* &quot;-&quot;_ ;_ @_ "/>
    <numFmt numFmtId="182" formatCode="_ &quot;¥&quot;* #,##0.00_ ;_ &quot;¥&quot;* \-#,##0.00_ ;_ &quot;¥&quot;* &quot;-&quot;??_ ;_ @_ "/>
    <numFmt numFmtId="183" formatCode="_ * #,##0_ ;_ * -#,##0_ ;_ * &quot;-&quot;_ ;_ @_ "/>
    <numFmt numFmtId="184" formatCode="_ * #,##0.00_ ;_ * -#,##0.00_ ;_ * &quot;-&quot;??_ ;_ @_ "/>
    <numFmt numFmtId="185" formatCode="0%"/>
    <numFmt numFmtId="186" formatCode="_ &quot;¥&quot;* #,##0_ ;_ &quot;¥&quot;* \-#,##0_ ;_ &quot;¥&quot;* &quot;-&quot;_ ;_ @_ "/>
    <numFmt numFmtId="187" formatCode="_ * #,##0_ ;_ * -#,##0_ ;_ * &quot;-&quot;_ ;_ @_ "/>
  </numFmts>
  <fonts count="62" x14ac:knownFonts="62">
    <font>
      <sz val="12.0"/>
      <name val="宋体"/>
      <charset val="134"/>
    </font>
    <font>
      <sz val="11.0"/>
      <name val="宋体"/>
      <charset val="134"/>
    </font>
    <font>
      <sz val="10.0"/>
      <name val="宋体"/>
      <charset val="134"/>
    </font>
    <font>
      <sz val="20.0"/>
      <name val="宋体"/>
      <charset val="134"/>
      <b/>
    </font>
    <font>
      <sz val="9.0"/>
      <color rgb="FF000000"/>
      <name val="宋体"/>
      <charset val="134"/>
    </font>
    <font>
      <sz val="10.0"/>
      <name val="宋体"/>
      <charset val="134"/>
      <b/>
    </font>
    <font>
      <sz val="11.0"/>
      <color rgb="FF000000"/>
      <name val="宋体"/>
      <charset val="134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</font>
    <font>
      <sz val="11.0"/>
      <color rgb="FFFF0000"/>
      <name val="宋体"/>
      <charset val="134"/>
    </font>
    <font>
      <sz val="18.0"/>
      <color rgb="FF44546A"/>
      <name val="宋体"/>
      <charset val="134"/>
      <b/>
    </font>
    <font>
      <sz val="11.0"/>
      <color rgb="FF7F7F7F"/>
      <name val="宋体"/>
      <charset val="134"/>
      <i/>
    </font>
    <font>
      <sz val="15.0"/>
      <color rgb="FF44546A"/>
      <name val="宋体"/>
      <charset val="134"/>
      <b/>
    </font>
    <font>
      <sz val="13.0"/>
      <color rgb="FF44546A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color rgb="FF000000"/>
      <name val="宋体"/>
      <charset val="134"/>
      <b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0.0"/>
      <name val="Arial"/>
      <family val="2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9.0"/>
      <color rgb="FF000000"/>
      <name val="宋体"/>
      <charset val="134"/>
    </font>
    <font>
      <sz val="12.0"/>
      <name val="宋体"/>
      <charset val="134"/>
    </font>
  </fonts>
  <fills count="87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Alignment="1"/>
    <xf numFmtId="0" fontId="25" applyFont="1" fillId="0" borderId="0" applyAlignment="1"/>
  </cellStyleXfs>
  <cellXfs count="171">
    <xf numFmtId="0" fontId="0" fillId="0" borderId="0" applyAlignment="1" xfId="0"/>
    <xf numFmtId="0" fontId="0" fillId="0" borderId="0" applyAlignment="1" xfId="0"/>
    <xf numFmtId="0" fontId="1" applyFont="1" fillId="0" borderId="0" applyAlignment="1" xfId="0">
      <alignment horizontal="center" vertical="center" wrapText="1"/>
    </xf>
    <xf numFmtId="0" fontId="2" applyFont="1" fillId="0" borderId="0" applyAlignment="1" xfId="0">
      <alignment horizontal="center" vertical="center" wrapText="1"/>
    </xf>
    <xf numFmtId="176" applyNumberFormat="1" fontId="2" applyFont="1" fillId="0" borderId="0" applyAlignment="1" xfId="0">
      <alignment horizontal="center" vertical="center" wrapText="1"/>
    </xf>
    <xf numFmtId="177" applyNumberFormat="1" fontId="2" applyFont="1" fillId="0" borderId="0" applyAlignment="1" xfId="0">
      <alignment horizontal="center" vertical="center" wrapText="1"/>
    </xf>
    <xf numFmtId="178" applyNumberFormat="1" fontId="2" applyFont="1" fillId="0" borderId="0" applyAlignment="1" xfId="0">
      <alignment horizontal="center" vertical="center" wrapText="1"/>
    </xf>
    <xf numFmtId="179" applyNumberFormat="1" fontId="2" applyFont="1" fillId="0" borderId="0" applyAlignment="1" xfId="0">
      <alignment horizontal="center" vertical="center" wrapText="1"/>
    </xf>
    <xf numFmtId="0" fontId="3" applyFont="1" fillId="0" borderId="0" applyAlignment="1" xfId="0">
      <alignment horizontal="center" vertical="center" wrapText="1"/>
    </xf>
    <xf numFmtId="0" fontId="2" applyFont="1" fillId="0" borderId="1" applyBorder="1" applyAlignment="1" xfId="0">
      <alignment horizontal="center" vertical="center" wrapText="1"/>
    </xf>
    <xf numFmtId="176" applyNumberFormat="1" fontId="2" applyFont="1" fillId="0" borderId="2" applyBorder="1" applyAlignment="1" xfId="0">
      <alignment horizontal="center" vertical="center" wrapText="1"/>
    </xf>
    <xf numFmtId="0" fontId="4" applyFont="1" fillId="0" borderId="3" applyBorder="1" applyAlignment="1" xfId="0">
      <alignment horizontal="center" vertical="center" wrapText="1"/>
    </xf>
    <xf numFmtId="0" fontId="5" applyFont="1" fillId="0" borderId="0" applyAlignment="1" xfId="0">
      <alignment horizontal="center" vertical="center" wrapText="1"/>
    </xf>
    <xf numFmtId="180" applyNumberFormat="1" fontId="2" applyFont="1" fillId="0" borderId="4" applyBorder="1" applyAlignment="1" xfId="0">
      <alignment horizontal="center" vertical="center" wrapText="1"/>
    </xf>
    <xf numFmtId="177" applyNumberFormat="1" fontId="2" applyFont="1" fillId="0" borderId="5" applyBorder="1" applyAlignment="1" xfId="0">
      <alignment horizontal="center" vertical="center" wrapText="1"/>
    </xf>
    <xf numFmtId="178" applyNumberFormat="1" fontId="2" applyFont="1" fillId="0" borderId="6" applyBorder="1" applyAlignment="1" xfId="0">
      <alignment horizontal="center" vertical="center" wrapText="1"/>
    </xf>
    <xf numFmtId="179" applyNumberFormat="1" fontId="2" applyFont="1" fillId="0" borderId="7" applyBorder="1" applyAlignment="1" xfId="0">
      <alignment horizontal="center" vertical="center" wrapText="1"/>
    </xf>
    <xf numFmtId="181" applyNumberFormat="1" fontId="6" applyFont="1" fillId="0" borderId="0" applyAlignment="1" xfId="0">
      <alignment vertical="center"/>
    </xf>
    <xf numFmtId="0" fontId="6" applyFont="1" fillId="2" applyFill="1" borderId="0" applyAlignment="1" xfId="0">
      <alignment vertical="center"/>
    </xf>
    <xf numFmtId="0" fontId="7" applyFont="1" fillId="3" applyFill="1" borderId="8" applyBorder="1" applyAlignment="1" xfId="0">
      <alignment vertical="center"/>
    </xf>
    <xf numFmtId="182" applyNumberFormat="1" fontId="6" applyFont="1" fillId="0" borderId="0" applyAlignment="1" xfId="0">
      <alignment vertical="center"/>
    </xf>
    <xf numFmtId="183" applyNumberFormat="1" fontId="6" applyFont="1" fillId="0" borderId="0" applyAlignment="1" xfId="0">
      <alignment vertical="center"/>
    </xf>
    <xf numFmtId="0" fontId="6" applyFont="1" fillId="4" applyFill="1" borderId="0" applyAlignment="1" xfId="0">
      <alignment vertical="center"/>
    </xf>
    <xf numFmtId="0" fontId="8" applyFont="1" fillId="5" applyFill="1" borderId="0" applyAlignment="1" xfId="0">
      <alignment vertical="center"/>
    </xf>
    <xf numFmtId="184" applyNumberFormat="1" fontId="6" applyFont="1" fillId="0" borderId="0" applyAlignment="1" xfId="0">
      <alignment vertical="center"/>
    </xf>
    <xf numFmtId="0" fontId="9" applyFont="1" fillId="6" applyFill="1" borderId="0" applyAlignment="1" xfId="0">
      <alignment vertical="center"/>
    </xf>
    <xf numFmtId="0" fontId="10" applyFont="1" fillId="0" borderId="0" applyAlignment="1" xfId="0">
      <alignment vertical="center"/>
    </xf>
    <xf numFmtId="185" applyNumberFormat="1" fontId="6" applyFont="1" fillId="0" borderId="0" applyAlignment="1" xfId="0">
      <alignment vertical="center"/>
    </xf>
    <xf numFmtId="0" fontId="11" applyFont="1" fillId="0" borderId="0" applyAlignment="1" xfId="0">
      <alignment vertical="center"/>
    </xf>
    <xf numFmtId="0" fontId="6" applyFont="1" fillId="7" applyFill="1" borderId="9" applyBorder="1" applyAlignment="1" xfId="0">
      <alignment vertical="center"/>
    </xf>
    <xf numFmtId="0" fontId="9" applyFont="1" fillId="8" applyFill="1" borderId="0" applyAlignment="1" xfId="0">
      <alignment vertical="center"/>
    </xf>
    <xf numFmtId="0" fontId="12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10" applyBorder="1" applyAlignment="1" xfId="0">
      <alignment vertical="center"/>
    </xf>
    <xf numFmtId="0" fontId="17" applyFont="1" fillId="0" borderId="11" applyBorder="1" applyAlignment="1" xfId="0">
      <alignment vertical="center"/>
    </xf>
    <xf numFmtId="0" fontId="9" applyFont="1" fillId="9" applyFill="1" borderId="0" applyAlignment="1" xfId="0">
      <alignment vertical="center"/>
    </xf>
    <xf numFmtId="0" fontId="12" applyFont="1" fillId="0" borderId="12" applyBorder="1" applyAlignment="1" xfId="0">
      <alignment vertical="center"/>
    </xf>
    <xf numFmtId="0" fontId="9" applyFont="1" fillId="10" applyFill="1" borderId="0" applyAlignment="1" xfId="0">
      <alignment vertical="center"/>
    </xf>
    <xf numFmtId="0" fontId="18" applyFont="1" fillId="11" applyFill="1" borderId="13" applyBorder="1" applyAlignment="1" xfId="0">
      <alignment vertical="center"/>
    </xf>
    <xf numFmtId="0" fontId="19" applyFont="1" fillId="11" applyFill="1" borderId="14" applyBorder="1" applyAlignment="1" xfId="0">
      <alignment vertical="center"/>
    </xf>
    <xf numFmtId="0" fontId="20" applyFont="1" fillId="12" applyFill="1" borderId="15" applyBorder="1" applyAlignment="1" xfId="0">
      <alignment vertical="center"/>
    </xf>
    <xf numFmtId="0" fontId="6" applyFont="1" fillId="13" applyFill="1" borderId="0" applyAlignment="1" xfId="0">
      <alignment vertical="center"/>
    </xf>
    <xf numFmtId="0" fontId="9" applyFont="1" fillId="14" applyFill="1" borderId="0" applyAlignment="1" xfId="0">
      <alignment vertical="center"/>
    </xf>
    <xf numFmtId="0" fontId="21" applyFont="1" fillId="0" borderId="16" applyBorder="1" applyAlignment="1" xfId="0">
      <alignment vertical="center"/>
    </xf>
    <xf numFmtId="0" fontId="22" applyFont="1" fillId="0" borderId="17" applyBorder="1" applyAlignment="1" xfId="0">
      <alignment vertical="center"/>
    </xf>
    <xf numFmtId="0" fontId="23" applyFont="1" fillId="15" applyFill="1" borderId="0" applyAlignment="1" xfId="0">
      <alignment vertical="center"/>
    </xf>
    <xf numFmtId="0" fontId="24" applyFont="1" fillId="16" applyFill="1" borderId="0" applyAlignment="1" xfId="0">
      <alignment vertical="center"/>
    </xf>
    <xf numFmtId="0" fontId="6" applyFont="1" fillId="17" applyFill="1" borderId="0" applyAlignment="1" xfId="0">
      <alignment vertical="center"/>
    </xf>
    <xf numFmtId="0" fontId="9" applyFont="1" fillId="18" applyFill="1" borderId="0" applyAlignment="1" xfId="0">
      <alignment vertical="center"/>
    </xf>
    <xf numFmtId="0" fontId="6" applyFont="1" fillId="19" applyFill="1" borderId="0" applyAlignment="1" xfId="0">
      <alignment vertical="center"/>
    </xf>
    <xf numFmtId="0" fontId="6" applyFont="1" fillId="20" applyFill="1" borderId="0" applyAlignment="1" xfId="0">
      <alignment vertical="center"/>
    </xf>
    <xf numFmtId="0" fontId="6" applyFont="1" fillId="21" applyFill="1" borderId="0" applyAlignment="1" xfId="0">
      <alignment vertical="center"/>
    </xf>
    <xf numFmtId="0" fontId="6" applyFont="1" fillId="22" applyFill="1" borderId="0" applyAlignment="1" xfId="0">
      <alignment vertical="center"/>
    </xf>
    <xf numFmtId="0" fontId="9" applyFont="1" fillId="12" applyFill="1" borderId="0" applyAlignment="1" xfId="0">
      <alignment vertical="center"/>
    </xf>
    <xf numFmtId="0" fontId="9" applyFont="1" fillId="23" applyFill="1" borderId="0" applyAlignment="1" xfId="0">
      <alignment vertical="center"/>
    </xf>
    <xf numFmtId="0" fontId="6" applyFont="1" fillId="24" applyFill="1" borderId="0" applyAlignment="1" xfId="0">
      <alignment vertical="center"/>
    </xf>
    <xf numFmtId="0" fontId="6" applyFont="1" fillId="25" applyFill="1" borderId="0" applyAlignment="1" xfId="0">
      <alignment vertical="center"/>
    </xf>
    <xf numFmtId="0" fontId="9" applyFont="1" fillId="26" applyFill="1" borderId="0" applyAlignment="1" xfId="0">
      <alignment vertical="center"/>
    </xf>
    <xf numFmtId="0" fontId="6" applyFont="1" fillId="27" applyFill="1" borderId="0" applyAlignment="1" xfId="0">
      <alignment vertical="center"/>
    </xf>
    <xf numFmtId="0" fontId="9" applyFont="1" fillId="28" applyFill="1" borderId="0" applyAlignment="1" xfId="0">
      <alignment vertical="center"/>
    </xf>
    <xf numFmtId="0" fontId="9" applyFont="1" fillId="29" applyFill="1" borderId="0" applyAlignment="1" xfId="0">
      <alignment vertical="center"/>
    </xf>
    <xf numFmtId="0" fontId="6" applyFont="1" fillId="30" applyFill="1" borderId="0" applyAlignment="1" xfId="0">
      <alignment vertical="center"/>
    </xf>
    <xf numFmtId="0" fontId="9" applyFont="1" fillId="31" applyFill="1" borderId="0" applyAlignment="1" xfId="0">
      <alignment vertical="center"/>
    </xf>
    <xf numFmtId="0" fontId="25" applyFont="1" fillId="0" borderId="0" applyAlignment="1" xfId="0"/>
    <xf numFmtId="0" fontId="26" applyFont="1" fillId="5" applyFill="1" borderId="0" applyAlignment="1" xfId="0"/>
    <xf numFmtId="0" fontId="27" applyFont="1" fillId="15" applyFill="1" borderId="0" applyAlignment="1" xfId="0"/>
    <xf numFmtId="0" fontId="28" applyFont="1" fillId="16" applyFill="1" borderId="0" applyAlignment="1" xfId="0"/>
    <xf numFmtId="0" fontId="29" applyFont="1" fillId="11" applyFill="1" borderId="18" applyBorder="1" applyAlignment="1" xfId="0"/>
    <xf numFmtId="0" fontId="30" applyFont="1" fillId="12" applyFill="1" borderId="19" applyBorder="1" applyAlignment="1" xfId="0"/>
    <xf numFmtId="0" fontId="31" applyFont="1" fillId="0" borderId="0" applyAlignment="1" xfId="0"/>
    <xf numFmtId="0" fontId="32" applyFont="1" fillId="0" borderId="0" applyAlignment="1" xfId="0"/>
    <xf numFmtId="0" fontId="33" applyFont="1" fillId="0" borderId="20" applyBorder="1" applyAlignment="1" xfId="0"/>
    <xf numFmtId="0" fontId="34" applyFont="1" fillId="11" applyFill="1" borderId="21" applyBorder="1" applyAlignment="1" xfId="0"/>
    <xf numFmtId="0" fontId="35" applyFont="1" fillId="3" applyFill="1" borderId="22" applyBorder="1" applyAlignment="1" xfId="0"/>
    <xf numFmtId="0" fontId="0" fillId="7" applyFill="1" borderId="23" applyBorder="1" applyAlignment="1" xfId="0"/>
    <xf numFmtId="0" fontId="36" applyFont="1" fillId="0" borderId="0" applyAlignment="1" xfId="0"/>
    <xf numFmtId="0" fontId="37" applyFont="1" fillId="0" borderId="24" applyBorder="1" applyAlignment="1" xfId="0"/>
    <xf numFmtId="0" fontId="38" applyFont="1" fillId="0" borderId="25" applyBorder="1" applyAlignment="1" xfId="0"/>
    <xf numFmtId="0" fontId="39" applyFont="1" fillId="0" borderId="26" applyBorder="1" applyAlignment="1" xfId="0"/>
    <xf numFmtId="0" fontId="39" applyFont="1" fillId="0" borderId="0" applyAlignment="1" xfId="0"/>
    <xf numFmtId="0" fontId="40" applyFont="1" fillId="0" borderId="27" applyBorder="1" applyAlignment="1" xfId="0"/>
    <xf numFmtId="0" fontId="41" applyFont="1" fillId="32" applyFill="1" borderId="0" applyAlignment="1" xfId="0"/>
    <xf numFmtId="0" fontId="41" applyFont="1" fillId="33" applyFill="1" borderId="0" applyAlignment="1" xfId="0"/>
    <xf numFmtId="0" fontId="41" applyFont="1" fillId="34" applyFill="1" borderId="0" applyAlignment="1" xfId="0"/>
    <xf numFmtId="0" fontId="41" applyFont="1" fillId="35" applyFill="1" borderId="0" applyAlignment="1" xfId="0"/>
    <xf numFmtId="0" fontId="41" applyFont="1" fillId="36" applyFill="1" borderId="0" applyAlignment="1" xfId="0"/>
    <xf numFmtId="0" fontId="41" applyFont="1" fillId="37" applyFill="1" borderId="0" applyAlignment="1" xfId="0"/>
    <xf numFmtId="0" fontId="41" applyFont="1" fillId="38" applyFill="1" borderId="0" applyAlignment="1" xfId="0"/>
    <xf numFmtId="0" fontId="41" applyFont="1" fillId="39" applyFill="1" borderId="0" applyAlignment="1" xfId="0"/>
    <xf numFmtId="0" fontId="41" applyFont="1" fillId="40" applyFill="1" borderId="0" applyAlignment="1" xfId="0"/>
    <xf numFmtId="0" fontId="41" applyFont="1" fillId="41" applyFill="1" borderId="0" applyAlignment="1" xfId="0"/>
    <xf numFmtId="0" fontId="41" applyFont="1" fillId="42" applyFill="1" borderId="0" applyAlignment="1" xfId="0"/>
    <xf numFmtId="0" fontId="41" applyFont="1" fillId="43" applyFill="1" borderId="0" applyAlignment="1" xfId="0"/>
    <xf numFmtId="0" fontId="42" applyFont="1" fillId="44" applyFill="1" borderId="0" applyAlignment="1" xfId="0"/>
    <xf numFmtId="0" fontId="42" applyFont="1" fillId="45" applyFill="1" borderId="0" applyAlignment="1" xfId="0"/>
    <xf numFmtId="0" fontId="42" applyFont="1" fillId="46" applyFill="1" borderId="0" applyAlignment="1" xfId="0"/>
    <xf numFmtId="0" fontId="42" applyFont="1" fillId="47" applyFill="1" borderId="0" applyAlignment="1" xfId="0"/>
    <xf numFmtId="0" fontId="42" applyFont="1" fillId="48" applyFill="1" borderId="0" applyAlignment="1" xfId="0"/>
    <xf numFmtId="0" fontId="42" applyFont="1" fillId="49" applyFill="1" borderId="0" applyAlignment="1" xfId="0"/>
    <xf numFmtId="0" fontId="42" applyFont="1" fillId="50" applyFill="1" borderId="0" applyAlignment="1" xfId="0"/>
    <xf numFmtId="0" fontId="42" applyFont="1" fillId="51" applyFill="1" borderId="0" applyAlignment="1" xfId="0"/>
    <xf numFmtId="0" fontId="42" applyFont="1" fillId="52" applyFill="1" borderId="0" applyAlignment="1" xfId="0"/>
    <xf numFmtId="0" fontId="42" applyFont="1" fillId="53" applyFill="1" borderId="0" applyAlignment="1" xfId="0"/>
    <xf numFmtId="0" fontId="42" applyFont="1" fillId="54" applyFill="1" borderId="0" applyAlignment="1" xfId="0"/>
    <xf numFmtId="0" fontId="42" applyFont="1" fillId="55" applyFill="1" borderId="0" applyAlignment="1" xfId="0"/>
    <xf numFmtId="185" applyNumberFormat="1" fontId="0" fillId="0" borderId="0" applyAlignment="1" xfId="0"/>
    <xf numFmtId="182" applyNumberFormat="1" fontId="0" fillId="0" borderId="0" applyAlignment="1" xfId="0"/>
    <xf numFmtId="181" applyNumberFormat="1" fontId="0" fillId="0" borderId="0" applyAlignment="1" xfId="0"/>
    <xf numFmtId="184" applyNumberFormat="1" fontId="0" fillId="0" borderId="0" applyAlignment="1" xfId="0"/>
    <xf numFmtId="183" applyNumberFormat="1" fontId="0" fillId="0" borderId="0" applyAlignment="1" xfId="0"/>
    <xf numFmtId="0" fontId="0" fillId="0" borderId="0" applyAlignment="1" xfId="0"/>
    <xf numFmtId="0" fontId="25" applyFont="1" fillId="0" borderId="0" applyAlignment="1" xfId="0"/>
    <xf numFmtId="0" fontId="0" fillId="0" borderId="0" applyAlignment="1" xfId="0"/>
    <xf numFmtId="0" fontId="5" applyFont="1" fillId="0" borderId="0" applyAlignment="1" xfId="0">
      <alignment horizontal="center" vertical="center" wrapText="1"/>
    </xf>
    <xf numFmtId="0" fontId="3" applyFont="1" fillId="0" borderId="0" applyAlignment="1" xfId="0">
      <alignment horizontal="center" vertical="center" wrapText="1"/>
    </xf>
    <xf numFmtId="0" fontId="43" applyFont="1" fillId="56" applyFill="1" borderId="0" applyAlignment="1" xfId="0"/>
    <xf numFmtId="0" fontId="44" applyFont="1" fillId="57" applyFill="1" borderId="0" applyAlignment="1" xfId="0"/>
    <xf numFmtId="0" fontId="45" applyFont="1" fillId="58" applyFill="1" borderId="0" applyAlignment="1" xfId="0"/>
    <xf numFmtId="0" fontId="46" applyFont="1" fillId="59" applyFill="1" borderId="28" applyBorder="1" applyAlignment="1" xfId="0"/>
    <xf numFmtId="0" fontId="47" applyFont="1" fillId="60" applyFill="1" borderId="29" applyBorder="1" applyAlignment="1" xfId="0"/>
    <xf numFmtId="0" fontId="48" applyFont="1" fillId="0" borderId="0" applyAlignment="1" xfId="0"/>
    <xf numFmtId="0" fontId="49" applyFont="1" fillId="0" borderId="0" applyAlignment="1" xfId="0"/>
    <xf numFmtId="0" fontId="50" applyFont="1" fillId="0" borderId="30" applyBorder="1" applyAlignment="1" xfId="0"/>
    <xf numFmtId="0" fontId="51" applyFont="1" fillId="59" applyFill="1" borderId="31" applyBorder="1" applyAlignment="1" xfId="0"/>
    <xf numFmtId="0" fontId="52" applyFont="1" fillId="61" applyFill="1" borderId="32" applyBorder="1" applyAlignment="1" xfId="0"/>
    <xf numFmtId="0" fontId="0" fillId="62" applyFill="1" borderId="33" applyBorder="1" applyAlignment="1" xfId="0"/>
    <xf numFmtId="0" fontId="53" applyFont="1" fillId="0" borderId="0" applyAlignment="1" xfId="0"/>
    <xf numFmtId="0" fontId="54" applyFont="1" fillId="0" borderId="34" applyBorder="1" applyAlignment="1" xfId="0"/>
    <xf numFmtId="0" fontId="55" applyFont="1" fillId="0" borderId="35" applyBorder="1" applyAlignment="1" xfId="0"/>
    <xf numFmtId="0" fontId="56" applyFont="1" fillId="0" borderId="36" applyBorder="1" applyAlignment="1" xfId="0"/>
    <xf numFmtId="0" fontId="56" applyFont="1" fillId="0" borderId="0" applyAlignment="1" xfId="0"/>
    <xf numFmtId="0" fontId="57" applyFont="1" fillId="0" borderId="37" applyBorder="1" applyAlignment="1" xfId="0"/>
    <xf numFmtId="0" fontId="58" applyFont="1" fillId="63" applyFill="1" borderId="0" applyAlignment="1" xfId="0"/>
    <xf numFmtId="0" fontId="58" applyFont="1" fillId="64" applyFill="1" borderId="0" applyAlignment="1" xfId="0"/>
    <xf numFmtId="0" fontId="58" applyFont="1" fillId="65" applyFill="1" borderId="0" applyAlignment="1" xfId="0"/>
    <xf numFmtId="0" fontId="58" applyFont="1" fillId="66" applyFill="1" borderId="0" applyAlignment="1" xfId="0"/>
    <xf numFmtId="0" fontId="58" applyFont="1" fillId="67" applyFill="1" borderId="0" applyAlignment="1" xfId="0"/>
    <xf numFmtId="0" fontId="58" applyFont="1" fillId="68" applyFill="1" borderId="0" applyAlignment="1" xfId="0"/>
    <xf numFmtId="0" fontId="58" applyFont="1" fillId="69" applyFill="1" borderId="0" applyAlignment="1" xfId="0"/>
    <xf numFmtId="0" fontId="58" applyFont="1" fillId="70" applyFill="1" borderId="0" applyAlignment="1" xfId="0"/>
    <xf numFmtId="0" fontId="58" applyFont="1" fillId="71" applyFill="1" borderId="0" applyAlignment="1" xfId="0"/>
    <xf numFmtId="0" fontId="58" applyFont="1" fillId="72" applyFill="1" borderId="0" applyAlignment="1" xfId="0"/>
    <xf numFmtId="0" fontId="58" applyFont="1" fillId="73" applyFill="1" borderId="0" applyAlignment="1" xfId="0"/>
    <xf numFmtId="0" fontId="58" applyFont="1" fillId="74" applyFill="1" borderId="0" applyAlignment="1" xfId="0"/>
    <xf numFmtId="0" fontId="59" applyFont="1" fillId="75" applyFill="1" borderId="0" applyAlignment="1" xfId="0"/>
    <xf numFmtId="0" fontId="59" applyFont="1" fillId="76" applyFill="1" borderId="0" applyAlignment="1" xfId="0"/>
    <xf numFmtId="0" fontId="59" applyFont="1" fillId="77" applyFill="1" borderId="0" applyAlignment="1" xfId="0"/>
    <xf numFmtId="0" fontId="59" applyFont="1" fillId="78" applyFill="1" borderId="0" applyAlignment="1" xfId="0"/>
    <xf numFmtId="0" fontId="59" applyFont="1" fillId="79" applyFill="1" borderId="0" applyAlignment="1" xfId="0"/>
    <xf numFmtId="0" fontId="59" applyFont="1" fillId="80" applyFill="1" borderId="0" applyAlignment="1" xfId="0"/>
    <xf numFmtId="0" fontId="59" applyFont="1" fillId="81" applyFill="1" borderId="0" applyAlignment="1" xfId="0"/>
    <xf numFmtId="0" fontId="59" applyFont="1" fillId="82" applyFill="1" borderId="0" applyAlignment="1" xfId="0"/>
    <xf numFmtId="0" fontId="59" applyFont="1" fillId="83" applyFill="1" borderId="0" applyAlignment="1" xfId="0"/>
    <xf numFmtId="0" fontId="59" applyFont="1" fillId="84" applyFill="1" borderId="0" applyAlignment="1" xfId="0"/>
    <xf numFmtId="0" fontId="59" applyFont="1" fillId="85" applyFill="1" borderId="0" applyAlignment="1" xfId="0"/>
    <xf numFmtId="0" fontId="59" applyFont="1" fillId="86" applyFill="1" borderId="0" applyAlignment="1" xfId="0"/>
    <xf numFmtId="185" applyNumberFormat="1" fontId="0" fillId="0" borderId="0" applyAlignment="1" xfId="0"/>
    <xf numFmtId="182" applyNumberFormat="1" fontId="0" fillId="0" borderId="0" applyAlignment="1" xfId="0"/>
    <xf numFmtId="186" applyNumberFormat="1" fontId="0" fillId="0" borderId="0" applyAlignment="1" xfId="0"/>
    <xf numFmtId="184" applyNumberFormat="1" fontId="0" fillId="0" borderId="0" applyAlignment="1" xfId="0"/>
    <xf numFmtId="187" applyNumberFormat="1" fontId="0" fillId="0" borderId="0" applyAlignment="1" xfId="0"/>
    <xf numFmtId="0" fontId="60" applyFont="1" fillId="0" borderId="38" applyBorder="1" applyAlignment="1" xfId="0">
      <alignment horizontal="center" vertical="center" wrapText="1"/>
    </xf>
    <xf numFmtId="0" fontId="2" applyFont="1" fillId="0" borderId="1" applyBorder="1" applyAlignment="1" xfId="0">
      <alignment horizontal="center" vertical="center" wrapText="1"/>
    </xf>
    <xf numFmtId="178" applyNumberFormat="1" fontId="2" applyFont="1" fillId="0" borderId="6" applyBorder="1" applyAlignment="1" xfId="0">
      <alignment horizontal="center" vertical="center" wrapText="1"/>
    </xf>
    <xf numFmtId="179" applyNumberFormat="1" fontId="2" applyFont="1" fillId="0" borderId="7" applyBorder="1" applyAlignment="1" xfId="0">
      <alignment horizontal="center" vertical="center" wrapText="1"/>
    </xf>
    <xf numFmtId="177" applyNumberFormat="1" fontId="2" applyFont="1" fillId="0" borderId="5" applyBorder="1" applyAlignment="1" xfId="0">
      <alignment horizontal="center" vertical="center" wrapText="1"/>
    </xf>
    <xf numFmtId="0" fontId="4" applyFont="1" fillId="0" borderId="3" applyBorder="1" applyAlignment="1" xfId="0">
      <alignment horizontal="center" vertical="center" wrapText="1"/>
    </xf>
    <xf numFmtId="176" applyNumberFormat="1" fontId="2" applyFont="1" fillId="0" borderId="2" applyBorder="1" applyAlignment="1" xfId="0">
      <alignment horizontal="center" vertical="center" wrapText="1"/>
    </xf>
    <xf numFmtId="0" fontId="0" fillId="0" borderId="0" applyAlignment="1" xfId="0"/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2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XFD13"/>
  <sheetViews>
    <sheetView tabSelected="1" zoomScale="80" zoomScaleNormal="80" topLeftCell="A1" workbookViewId="0">
      <pane xSplit="4" ySplit="2" topLeftCell="E3" activePane="bottomRight" state="frozen"/>
      <selection activeCell="T16" activeCellId="0" sqref="T16"/>
      <selection pane="topRight" activeCell="T16" activeCellId="0" sqref="T16"/>
      <selection pane="bottomLeft" activeCell="T16" activeCellId="0" sqref="T16"/>
      <selection pane="bottomRight" activeCell="T16" activeCellId="0" sqref="T16"/>
    </sheetView>
  </sheetViews>
  <sheetFormatPr defaultRowHeight="14.25" defaultColWidth="18.125276565551758" x14ac:dyDescent="0.15"/>
  <cols>
    <col min="1" max="1" width="0.0" customWidth="1" style="3" hidden="1"/>
    <col min="2" max="2" width="0.0" customWidth="1" style="3" hidden="1"/>
    <col min="3" max="3" width="8.75" customWidth="1" style="3"/>
    <col min="4" max="4" width="0.0" customWidth="1" style="3" hidden="1"/>
    <col min="5" max="5" width="0.0" customWidth="1" style="4" hidden="1"/>
    <col min="6" max="6" width="23.125" customWidth="1" style="3"/>
    <col min="7" max="7" width="12.625" customWidth="1" style="3"/>
    <col min="8" max="8" width="13.5" customWidth="1" style="3"/>
    <col min="9" max="9" width="7.875" customWidth="1" style="3"/>
    <col min="10" max="10" width="11.25" customWidth="1" style="5"/>
    <col min="11" max="11" width="7.5" customWidth="1" style="6"/>
    <col min="12" max="12" width="9.25" customWidth="1" style="6"/>
    <col min="13" max="13" width="10.25" customWidth="1" style="7"/>
    <col min="14" max="15" width="0.0" customWidth="1" style="7" hidden="1"/>
    <col min="16" max="16" width="6.75" customWidth="1" style="3"/>
    <col min="17" max="17" width="7.75" customWidth="1" style="3"/>
    <col min="18" max="18" width="0.0" customWidth="1" style="2" hidden="1"/>
    <col min="19" max="16384" width="18.125" style="2"/>
  </cols>
  <sheetData>
    <row r="1" ht="30.0" customHeight="1" x14ac:dyDescent="0.15" spans="1:17">
      <c r="B1" s="116" t="s">
        <v>0</v>
      </c>
      <c r="C1" s="116"/>
      <c r="D1" s="116"/>
      <c r="E1" s="116"/>
      <c r="F1" s="116"/>
      <c r="G1" s="116"/>
      <c r="H1" s="116"/>
      <c r="I1" s="116"/>
      <c r="J1" s="115"/>
      <c r="K1" s="115"/>
      <c r="L1" s="115"/>
      <c r="M1" s="115"/>
      <c r="N1" s="115"/>
      <c r="O1" s="115"/>
      <c r="P1" s="115"/>
      <c r="Q1" s="115"/>
    </row>
    <row r="2" ht="58.0" customHeight="1" x14ac:dyDescent="0.15" spans="1:17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9" t="s">
        <v>7</v>
      </c>
      <c r="H2" s="9" t="s">
        <v>8</v>
      </c>
      <c r="I2" s="13" t="s">
        <v>9</v>
      </c>
      <c r="J2" s="14" t="s">
        <v>10</v>
      </c>
      <c r="K2" s="15" t="s">
        <v>11</v>
      </c>
      <c r="L2" s="15" t="s">
        <v>12</v>
      </c>
      <c r="M2" s="16" t="s">
        <v>13</v>
      </c>
      <c r="N2" s="16"/>
      <c r="O2" s="16"/>
      <c r="P2" s="15" t="s">
        <v>14</v>
      </c>
      <c r="Q2" s="9" t="s">
        <v>15</v>
      </c>
    </row>
    <row r="3" s="2" customFormat="1" ht="27.749577" customHeight="1" x14ac:dyDescent="0.15" spans="1:17">
      <c r="A3" s="9">
        <v>2</v>
      </c>
      <c r="B3" s="9"/>
      <c r="C3" s="163" t="s">
        <v>16</v>
      </c>
      <c r="D3" s="9">
        <v>1</v>
      </c>
      <c r="E3" s="10"/>
      <c r="F3" s="11" t="s">
        <v>17</v>
      </c>
      <c r="G3" s="11" t="s">
        <v>18</v>
      </c>
      <c r="H3" s="11" t="s">
        <v>19</v>
      </c>
      <c r="I3" s="11">
        <v>127.2</v>
      </c>
      <c r="J3" s="14">
        <f>I3/2*0.4</f>
        <v>25.44</v>
      </c>
      <c r="K3" s="15">
        <v>88.7</v>
      </c>
      <c r="L3" s="15">
        <f>K3*0.6</f>
        <v>53.22</v>
      </c>
      <c r="M3" s="16">
        <f>J3+L3</f>
        <v>78.66</v>
      </c>
      <c r="N3" s="16">
        <v>77.24</v>
      </c>
      <c r="O3" s="16">
        <f>IF(M3=N3,"√","")</f>
        <v/>
      </c>
      <c r="P3" s="9">
        <v>1</v>
      </c>
      <c r="Q3" s="9" t="s">
        <v>20</v>
      </c>
    </row>
    <row r="4" s="2" customFormat="1" ht="27.749577" customHeight="1" x14ac:dyDescent="0.15" spans="1:17">
      <c r="A4" s="9">
        <v>1</v>
      </c>
      <c r="B4" s="9"/>
      <c r="C4" s="11" t="s">
        <v>21</v>
      </c>
      <c r="D4" s="9">
        <v>1</v>
      </c>
      <c r="E4" s="10"/>
      <c r="F4" s="11" t="s">
        <v>17</v>
      </c>
      <c r="G4" s="11" t="s">
        <v>18</v>
      </c>
      <c r="H4" s="11" t="s">
        <v>22</v>
      </c>
      <c r="I4" s="11">
        <v>122.7</v>
      </c>
      <c r="J4" s="14">
        <f>I4/2*0.4</f>
        <v>24.54</v>
      </c>
      <c r="K4" s="15">
        <v>84.82</v>
      </c>
      <c r="L4" s="15">
        <f>K4*0.6</f>
        <v>50.892</v>
      </c>
      <c r="M4" s="16">
        <f>J4+L4</f>
        <v>75.432</v>
      </c>
      <c r="N4" s="16">
        <v>73.58</v>
      </c>
      <c r="O4" s="16">
        <f>IF(M4=N4,"√","")</f>
        <v/>
      </c>
      <c r="P4" s="9">
        <v>2</v>
      </c>
      <c r="Q4" s="9"/>
    </row>
    <row r="5" s="2" customFormat="1" ht="27.749577" customHeight="1" x14ac:dyDescent="0.15" spans="1:17">
      <c r="A5" s="9">
        <v>3</v>
      </c>
      <c r="B5" s="9"/>
      <c r="C5" s="11" t="s">
        <v>23</v>
      </c>
      <c r="D5" s="9">
        <v>1</v>
      </c>
      <c r="E5" s="10"/>
      <c r="F5" s="11" t="s">
        <v>17</v>
      </c>
      <c r="G5" s="11" t="s">
        <v>18</v>
      </c>
      <c r="H5" s="11" t="s">
        <v>24</v>
      </c>
      <c r="I5" s="11">
        <v>118.1</v>
      </c>
      <c r="J5" s="14">
        <f>I5/2*0.4</f>
        <v>23.62</v>
      </c>
      <c r="K5" s="15" t="s">
        <v>25</v>
      </c>
      <c r="L5" s="15" t="s">
        <v>25</v>
      </c>
      <c r="M5" s="16" t="s">
        <v>25</v>
      </c>
      <c r="N5" s="16">
        <v>69.14</v>
      </c>
      <c r="O5" s="16">
        <f>IF(M5=N5,"√","")</f>
        <v/>
      </c>
      <c r="P5" s="9" t="s">
        <v>25</v>
      </c>
      <c r="Q5" s="9"/>
    </row>
    <row r="6" s="2" customFormat="1" ht="27.749577" customHeight="1" x14ac:dyDescent="0.15" spans="1:17">
      <c r="A6" s="9">
        <v>6</v>
      </c>
      <c r="B6" s="9"/>
      <c r="C6" s="11" t="s">
        <v>26</v>
      </c>
      <c r="D6" s="9">
        <v>2</v>
      </c>
      <c r="E6" s="10"/>
      <c r="F6" s="11" t="s">
        <v>17</v>
      </c>
      <c r="G6" s="11" t="s">
        <v>27</v>
      </c>
      <c r="H6" s="11" t="s">
        <v>28</v>
      </c>
      <c r="I6" s="11">
        <v>123.8</v>
      </c>
      <c r="J6" s="14">
        <f>I6/2*0.4</f>
        <v>24.76</v>
      </c>
      <c r="K6" s="15">
        <v>89.6</v>
      </c>
      <c r="L6" s="15">
        <f>K6*0.6</f>
        <v>53.76</v>
      </c>
      <c r="M6" s="16">
        <f>J6+L6</f>
        <v>78.52</v>
      </c>
      <c r="N6" s="16">
        <v>66.58</v>
      </c>
      <c r="O6" s="16">
        <f>IF(M6=N6,"√","")</f>
        <v/>
      </c>
      <c r="P6" s="9">
        <v>1</v>
      </c>
      <c r="Q6" s="9" t="s">
        <v>20</v>
      </c>
    </row>
    <row r="7" s="2" customFormat="1" ht="27.749577" customHeight="1" x14ac:dyDescent="0.15" spans="1:17">
      <c r="A7" s="9">
        <v>4</v>
      </c>
      <c r="B7" s="9"/>
      <c r="C7" s="11" t="s">
        <v>29</v>
      </c>
      <c r="D7" s="9">
        <v>2</v>
      </c>
      <c r="E7" s="10"/>
      <c r="F7" s="11" t="s">
        <v>17</v>
      </c>
      <c r="G7" s="11" t="s">
        <v>27</v>
      </c>
      <c r="H7" s="11" t="s">
        <v>30</v>
      </c>
      <c r="I7" s="11">
        <v>123.1</v>
      </c>
      <c r="J7" s="14">
        <f>I7/2*0.4</f>
        <v>24.62</v>
      </c>
      <c r="K7" s="15">
        <v>85.7</v>
      </c>
      <c r="L7" s="15">
        <f>K7*0.6</f>
        <v>51.42</v>
      </c>
      <c r="M7" s="16">
        <f>J7+L7</f>
        <v>76.04</v>
      </c>
      <c r="N7" s="15" t="s">
        <v>25</v>
      </c>
      <c r="O7" s="15" t="s">
        <v>25</v>
      </c>
      <c r="P7" s="9">
        <v>2</v>
      </c>
      <c r="Q7" s="9"/>
    </row>
    <row r="8" s="2" customFormat="1" ht="27.749577" customHeight="1" x14ac:dyDescent="0.15" spans="1:16384">
      <c r="A8" s="9">
        <v>5</v>
      </c>
      <c r="B8" s="9"/>
      <c r="C8" s="11" t="s">
        <v>31</v>
      </c>
      <c r="D8" s="9">
        <v>2</v>
      </c>
      <c r="E8" s="10"/>
      <c r="F8" s="11" t="s">
        <v>17</v>
      </c>
      <c r="G8" s="11" t="s">
        <v>27</v>
      </c>
      <c r="H8" s="11" t="s">
        <v>32</v>
      </c>
      <c r="I8" s="11">
        <v>130.5</v>
      </c>
      <c r="J8" s="14">
        <f>I8/2*0.4</f>
        <v>26.1</v>
      </c>
      <c r="K8" s="15" t="s">
        <v>25</v>
      </c>
      <c r="L8" s="15" t="s">
        <v>25</v>
      </c>
      <c r="M8" s="16" t="s">
        <v>25</v>
      </c>
      <c r="N8" s="16">
        <v>69.14</v>
      </c>
      <c r="O8" s="16">
        <f>IF(M8=N8,"√","")</f>
        <v/>
      </c>
      <c r="P8" s="9" t="s">
        <v>25</v>
      </c>
      <c r="Q8" s="9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  <c r="XFB8"/>
      <c r="XFC8"/>
      <c r="XFD8"/>
    </row>
    <row r="9" s="2" customFormat="1" ht="27.749577" customHeight="1" x14ac:dyDescent="0.15" spans="1:17">
      <c r="A9" s="9">
        <v>7</v>
      </c>
      <c r="B9" s="9"/>
      <c r="C9" s="11" t="s">
        <v>33</v>
      </c>
      <c r="D9" s="9">
        <v>3</v>
      </c>
      <c r="E9" s="10"/>
      <c r="F9" s="11" t="s">
        <v>34</v>
      </c>
      <c r="G9" s="11" t="s">
        <v>35</v>
      </c>
      <c r="H9" s="11" t="s">
        <v>36</v>
      </c>
      <c r="I9" s="11">
        <v>133.1</v>
      </c>
      <c r="J9" s="14">
        <f>I9/2*0.4</f>
        <v>26.62</v>
      </c>
      <c r="K9" s="15">
        <v>90.7</v>
      </c>
      <c r="L9" s="15">
        <f>K9*0.6</f>
        <v>54.42</v>
      </c>
      <c r="M9" s="16">
        <f>J9+L9</f>
        <v>81.04</v>
      </c>
      <c r="N9" s="16">
        <v>73.58</v>
      </c>
      <c r="O9" s="16">
        <f>IF(M9=N9,"√","")</f>
        <v/>
      </c>
      <c r="P9" s="9">
        <v>1</v>
      </c>
      <c r="Q9" s="9" t="s">
        <v>20</v>
      </c>
    </row>
    <row r="10" s="2" customFormat="1" ht="27.749577" customHeight="1" x14ac:dyDescent="0.15" spans="1:17">
      <c r="A10" s="9">
        <v>8</v>
      </c>
      <c r="B10" s="9"/>
      <c r="C10" s="11" t="s">
        <v>37</v>
      </c>
      <c r="D10" s="9">
        <v>3</v>
      </c>
      <c r="E10" s="10"/>
      <c r="F10" s="11" t="s">
        <v>34</v>
      </c>
      <c r="G10" s="11" t="s">
        <v>35</v>
      </c>
      <c r="H10" s="11" t="s">
        <v>38</v>
      </c>
      <c r="I10" s="11">
        <v>130.6</v>
      </c>
      <c r="J10" s="14">
        <f>I10/2*0.4</f>
        <v>26.12</v>
      </c>
      <c r="K10" s="15">
        <v>85.64</v>
      </c>
      <c r="L10" s="15">
        <f>K10*0.6</f>
        <v>51.384</v>
      </c>
      <c r="M10" s="16">
        <f>J10+L10</f>
        <v>77.504</v>
      </c>
      <c r="N10" s="15" t="s">
        <v>25</v>
      </c>
      <c r="O10" s="15" t="s">
        <v>25</v>
      </c>
      <c r="P10" s="9">
        <v>2</v>
      </c>
      <c r="Q10" s="9"/>
    </row>
    <row r="11" s="2" customFormat="1" ht="27.749577" customHeight="1" x14ac:dyDescent="0.15" spans="1:17">
      <c r="A11" s="9">
        <v>9</v>
      </c>
      <c r="B11" s="9"/>
      <c r="C11" s="11" t="s">
        <v>39</v>
      </c>
      <c r="D11" s="9">
        <v>3</v>
      </c>
      <c r="E11" s="10"/>
      <c r="F11" s="11" t="s">
        <v>34</v>
      </c>
      <c r="G11" s="11" t="s">
        <v>35</v>
      </c>
      <c r="H11" s="11" t="s">
        <v>40</v>
      </c>
      <c r="I11" s="11">
        <v>128.6</v>
      </c>
      <c r="J11" s="14">
        <f>I11/2*0.4</f>
        <v>25.72</v>
      </c>
      <c r="K11" s="15">
        <v>82.2</v>
      </c>
      <c r="L11" s="15">
        <f>K11*0.6</f>
        <v>49.32</v>
      </c>
      <c r="M11" s="16">
        <f>J11+L11</f>
        <v>75.03999999999999</v>
      </c>
      <c r="N11" s="15" t="s">
        <v>25</v>
      </c>
      <c r="O11" s="15" t="s">
        <v>25</v>
      </c>
      <c r="P11" s="9">
        <v>3</v>
      </c>
      <c r="Q11" s="9"/>
    </row>
    <row r="12" s="2" customFormat="1" ht="27.749577" customHeight="1" x14ac:dyDescent="0.15" spans="1:17">
      <c r="A12" s="9">
        <v>10</v>
      </c>
      <c r="B12" s="9"/>
      <c r="C12" s="11" t="s">
        <v>41</v>
      </c>
      <c r="D12" s="9">
        <v>4</v>
      </c>
      <c r="E12" s="10"/>
      <c r="F12" s="11" t="s">
        <v>34</v>
      </c>
      <c r="G12" s="11" t="s">
        <v>42</v>
      </c>
      <c r="H12" s="11" t="s">
        <v>43</v>
      </c>
      <c r="I12" s="11">
        <v>127.7</v>
      </c>
      <c r="J12" s="14">
        <f>I12/2*0.4</f>
        <v>25.54</v>
      </c>
      <c r="K12" s="15">
        <v>84.2</v>
      </c>
      <c r="L12" s="15">
        <f>K12*0.6</f>
        <v>50.52</v>
      </c>
      <c r="M12" s="16">
        <f>J12+L12</f>
        <v>76.06</v>
      </c>
      <c r="N12" s="16">
        <v>80.68</v>
      </c>
      <c r="O12" s="16">
        <f>IF(M12=N12,"√","")</f>
        <v/>
      </c>
      <c r="P12" s="9">
        <v>1</v>
      </c>
      <c r="Q12" s="9" t="s">
        <v>20</v>
      </c>
    </row>
    <row r="13" s="2" customFormat="1" ht="27.749577" customHeight="1" x14ac:dyDescent="0.15" spans="1:17">
      <c r="A13" s="9">
        <v>12</v>
      </c>
      <c r="B13" s="9"/>
      <c r="C13" s="11" t="s">
        <v>44</v>
      </c>
      <c r="D13" s="9">
        <v>4</v>
      </c>
      <c r="E13" s="10"/>
      <c r="F13" s="11" t="s">
        <v>34</v>
      </c>
      <c r="G13" s="11" t="s">
        <v>42</v>
      </c>
      <c r="H13" s="11" t="s">
        <v>45</v>
      </c>
      <c r="I13" s="11">
        <v>115</v>
      </c>
      <c r="J13" s="14">
        <f>I13/2*0.4</f>
        <v>23</v>
      </c>
      <c r="K13" s="15">
        <v>80.4</v>
      </c>
      <c r="L13" s="15">
        <f>K13*0.6</f>
        <v>48.24</v>
      </c>
      <c r="M13" s="16">
        <f>J13+L13</f>
        <v>71.24000000000001</v>
      </c>
      <c r="N13" s="16">
        <v>79.54</v>
      </c>
      <c r="O13" s="16">
        <f>IF(M13=N13,"√","")</f>
        <v/>
      </c>
      <c r="P13" s="9">
        <v>2</v>
      </c>
      <c r="Q13" s="9"/>
    </row>
  </sheetData>
  <sheetProtection sheet="1" password="C6DF" formatCells="0" sort="0" autoFilter="0"/>
  <autoFilter ref="A2:Q13">
    <sortState ref="A2:Q13">
      <sortCondition ref="D2:D13"/>
    </sortState>
  </autoFilter>
  <sortState ref="B4:S214">
    <sortCondition ref="F4:F214"/>
    <sortCondition ref="G4:G214"/>
    <sortCondition ref="M4:M214" descending="1"/>
  </sortState>
  <mergeCells count="1">
    <mergeCell ref="B1:Q1"/>
  </mergeCells>
  <phoneticPr fontId="0" type="noConversion"/>
  <pageMargins left="0.39300641675633713" right="0.39300641675633713" top="0.7082447761625756" bottom="0.467997038458276" header="0.23955339052545743" footer="0.1569248325242771"/>
  <pageSetup paperSize="9" scale="62" fitToHeight="0"/>
  <headerFooter>
    <oddFooter>&amp;L&amp;C&amp;"宋体,常规"&amp;12第 &amp;"宋体,常规"&amp;12&amp;P&amp;"宋体,常规"&amp;12 页，共 &amp;"宋体,常规"&amp;12&amp;N&amp;"宋体,常规"&amp;12 页&amp;R</oddFooter>
  </headerFooter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11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Administrator</dc:creator>
  <cp:lastModifiedBy>thtf</cp:lastModifiedBy>
  <cp:revision>1</cp:revision>
  <cp:lastPrinted>2023-03-19T07:37:12Z</cp:lastPrinted>
  <dcterms:created xsi:type="dcterms:W3CDTF">1996-12-19T01:32:00Z</dcterms:created>
  <dcterms:modified xsi:type="dcterms:W3CDTF">2023-03-19T07:37:39Z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2052-11.8.2.8506</vt:lpwstr>
  </property>
  <property fmtid="{D5CDD505-2E9C-101B-9397-08002B2CF9AE}" pid="3" name="ICV">
    <vt:lpwstr>9254B6DA7B6E46BFB323685023273B2D</vt:lpwstr>
  </property>
  <property fmtid="{D5CDD505-2E9C-101B-9397-08002B2CF9AE}" pid="4" name="KSOReadingLayout">
    <vt:bool>true</vt:bool>
  </property>
</Properties>
</file>